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filterPrivacy="1" defaultThemeVersion="124226"/>
  <xr:revisionPtr revIDLastSave="0" documentId="13_ncr:1_{4DCC190C-C20A-45A0-8E85-C656BF01A5F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OSSO VENATO" sheetId="1" r:id="rId1"/>
    <sheet name="SATILAN" sheetId="2" r:id="rId2"/>
  </sheets>
  <definedNames>
    <definedName name="_xlnm.Print_Area" localSheetId="0">'ROSSO VENATO'!#REF!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47" i="2" l="1"/>
  <c r="L147" i="2"/>
  <c r="L151" i="2" s="1"/>
  <c r="K148" i="2"/>
  <c r="K151" i="2" s="1"/>
  <c r="K149" i="2"/>
  <c r="K150" i="2"/>
  <c r="J151" i="2"/>
  <c r="K137" i="2"/>
  <c r="L137" i="2"/>
  <c r="K138" i="2"/>
  <c r="M137" i="2" s="1"/>
  <c r="K139" i="2"/>
  <c r="L139" i="2"/>
  <c r="M139" i="2"/>
  <c r="K140" i="2"/>
  <c r="K141" i="2"/>
  <c r="L141" i="2"/>
  <c r="M141" i="2"/>
  <c r="K142" i="2"/>
  <c r="M142" i="2" s="1"/>
  <c r="L142" i="2"/>
  <c r="K143" i="2"/>
  <c r="K146" i="2" s="1"/>
  <c r="K144" i="2"/>
  <c r="K145" i="2"/>
  <c r="L145" i="2"/>
  <c r="M145" i="2"/>
  <c r="J146" i="2"/>
  <c r="L146" i="2"/>
  <c r="I49" i="1"/>
  <c r="J48" i="1"/>
  <c r="J47" i="1"/>
  <c r="J46" i="1"/>
  <c r="K45" i="1"/>
  <c r="J45" i="1"/>
  <c r="J44" i="1"/>
  <c r="K43" i="1"/>
  <c r="J43" i="1"/>
  <c r="J42" i="1"/>
  <c r="J41" i="1"/>
  <c r="J40" i="1"/>
  <c r="K39" i="1"/>
  <c r="J39" i="1"/>
  <c r="J38" i="1"/>
  <c r="K37" i="1"/>
  <c r="J37" i="1"/>
  <c r="K36" i="1"/>
  <c r="J36" i="1"/>
  <c r="L36" i="1" s="1"/>
  <c r="J133" i="2"/>
  <c r="L133" i="2" s="1"/>
  <c r="K133" i="2"/>
  <c r="M147" i="2" l="1"/>
  <c r="M151" i="2" s="1"/>
  <c r="M146" i="2"/>
  <c r="L37" i="1"/>
  <c r="L43" i="1"/>
  <c r="K49" i="1"/>
  <c r="L45" i="1"/>
  <c r="J49" i="1"/>
  <c r="L39" i="1"/>
  <c r="L49" i="1" l="1"/>
  <c r="I29" i="1"/>
  <c r="J28" i="1"/>
  <c r="J27" i="1"/>
  <c r="J26" i="1"/>
  <c r="J25" i="1"/>
  <c r="K24" i="1"/>
  <c r="J24" i="1"/>
  <c r="J23" i="1"/>
  <c r="K22" i="1"/>
  <c r="J22" i="1"/>
  <c r="J21" i="1"/>
  <c r="J20" i="1"/>
  <c r="J19" i="1"/>
  <c r="J18" i="1"/>
  <c r="J17" i="1"/>
  <c r="K16" i="1"/>
  <c r="J16" i="1"/>
  <c r="K29" i="1" l="1"/>
  <c r="L16" i="1"/>
  <c r="L22" i="1"/>
  <c r="J29" i="1"/>
  <c r="L24" i="1"/>
  <c r="J131" i="2"/>
  <c r="J130" i="2"/>
  <c r="K129" i="2"/>
  <c r="J129" i="2"/>
  <c r="L129" i="2" s="1"/>
  <c r="L29" i="1" l="1"/>
  <c r="J121" i="2" l="1"/>
  <c r="K121" i="2"/>
  <c r="J122" i="2"/>
  <c r="J123" i="2"/>
  <c r="J124" i="2"/>
  <c r="J125" i="2"/>
  <c r="J126" i="2"/>
  <c r="I7" i="1"/>
  <c r="J6" i="1"/>
  <c r="J5" i="1"/>
  <c r="K4" i="1"/>
  <c r="J4" i="1"/>
  <c r="J3" i="1"/>
  <c r="K2" i="1"/>
  <c r="J2" i="1"/>
  <c r="L121" i="2" l="1"/>
  <c r="L2" i="1"/>
  <c r="K7" i="1"/>
  <c r="J7" i="1"/>
  <c r="L4" i="1"/>
  <c r="L7" i="1" l="1"/>
  <c r="J112" i="2"/>
  <c r="L112" i="2" s="1"/>
  <c r="K112" i="2"/>
  <c r="J113" i="2"/>
  <c r="L113" i="2" s="1"/>
  <c r="K113" i="2"/>
  <c r="J114" i="2"/>
  <c r="L114" i="2" s="1"/>
  <c r="K114" i="2"/>
  <c r="J115" i="2"/>
  <c r="L115" i="2" s="1"/>
  <c r="K115" i="2"/>
  <c r="J116" i="2"/>
  <c r="L116" i="2" s="1"/>
  <c r="K116" i="2"/>
  <c r="I117" i="2"/>
  <c r="J109" i="2"/>
  <c r="L109" i="2" s="1"/>
  <c r="K109" i="2"/>
  <c r="J110" i="2"/>
  <c r="L110" i="2" s="1"/>
  <c r="K110" i="2"/>
  <c r="J101" i="2"/>
  <c r="K101" i="2"/>
  <c r="J102" i="2"/>
  <c r="J103" i="2"/>
  <c r="J104" i="2"/>
  <c r="J105" i="2"/>
  <c r="J106" i="2"/>
  <c r="J97" i="2"/>
  <c r="K97" i="2"/>
  <c r="J98" i="2"/>
  <c r="J86" i="2"/>
  <c r="K86" i="2"/>
  <c r="J87" i="2"/>
  <c r="J88" i="2"/>
  <c r="J89" i="2"/>
  <c r="J90" i="2"/>
  <c r="J91" i="2"/>
  <c r="K91" i="2"/>
  <c r="J92" i="2"/>
  <c r="J93" i="2"/>
  <c r="I94" i="2"/>
  <c r="J77" i="2"/>
  <c r="K77" i="2"/>
  <c r="J78" i="2"/>
  <c r="J79" i="2"/>
  <c r="J80" i="2"/>
  <c r="J81" i="2"/>
  <c r="K81" i="2"/>
  <c r="J82" i="2"/>
  <c r="J70" i="2"/>
  <c r="L70" i="2" s="1"/>
  <c r="L71" i="2" s="1"/>
  <c r="K70" i="2"/>
  <c r="K71" i="2" s="1"/>
  <c r="I71" i="2"/>
  <c r="J73" i="2"/>
  <c r="J74" i="2"/>
  <c r="J62" i="2"/>
  <c r="K62" i="2"/>
  <c r="J63" i="2"/>
  <c r="J64" i="2"/>
  <c r="J65" i="2"/>
  <c r="J66" i="2"/>
  <c r="J58" i="2"/>
  <c r="K58" i="2"/>
  <c r="J59" i="2"/>
  <c r="J117" i="2" l="1"/>
  <c r="K117" i="2"/>
  <c r="L117" i="2"/>
  <c r="L101" i="2"/>
  <c r="L97" i="2"/>
  <c r="L81" i="2"/>
  <c r="L91" i="2"/>
  <c r="L86" i="2"/>
  <c r="K94" i="2"/>
  <c r="J94" i="2"/>
  <c r="J71" i="2"/>
  <c r="L77" i="2"/>
  <c r="L62" i="2"/>
  <c r="L58" i="2"/>
  <c r="L94" i="2" l="1"/>
  <c r="K54" i="2"/>
  <c r="L54" i="2"/>
  <c r="K55" i="2"/>
  <c r="M54" i="2" s="1"/>
  <c r="J49" i="2" l="1"/>
  <c r="K49" i="2"/>
  <c r="J50" i="2"/>
  <c r="J51" i="2"/>
  <c r="J52" i="2"/>
  <c r="L49" i="2" l="1"/>
  <c r="K47" i="2"/>
  <c r="M47" i="2" s="1"/>
  <c r="L47" i="2"/>
  <c r="K45" i="2" l="1"/>
  <c r="M45" i="2" s="1"/>
  <c r="L45" i="2"/>
  <c r="K38" i="2" l="1"/>
  <c r="L38" i="2"/>
  <c r="K39" i="2"/>
  <c r="K40" i="2"/>
  <c r="L40" i="2"/>
  <c r="K41" i="2"/>
  <c r="J42" i="2"/>
  <c r="M40" i="2" l="1"/>
  <c r="L42" i="2"/>
  <c r="K42" i="2"/>
  <c r="M38" i="2"/>
  <c r="M42" i="2" l="1"/>
  <c r="K35" i="2"/>
  <c r="L35" i="2"/>
  <c r="K36" i="2"/>
  <c r="M35" i="2" l="1"/>
  <c r="K30" i="2"/>
  <c r="L30" i="2"/>
  <c r="K31" i="2"/>
  <c r="K32" i="2"/>
  <c r="K33" i="2"/>
  <c r="K22" i="2"/>
  <c r="L22" i="2"/>
  <c r="K23" i="2"/>
  <c r="K24" i="2"/>
  <c r="L24" i="2"/>
  <c r="K25" i="2"/>
  <c r="K26" i="2"/>
  <c r="K27" i="2"/>
  <c r="K28" i="2"/>
  <c r="K29" i="2"/>
  <c r="M22" i="2" l="1"/>
  <c r="M30" i="2"/>
  <c r="M24" i="2"/>
  <c r="I20" i="2" l="1"/>
  <c r="I19" i="2" l="1"/>
  <c r="K5" i="2" l="1"/>
  <c r="L5" i="2"/>
  <c r="K6" i="2"/>
  <c r="K7" i="2"/>
  <c r="K8" i="2"/>
  <c r="K9" i="2"/>
  <c r="L9" i="2"/>
  <c r="K10" i="2"/>
  <c r="K11" i="2"/>
  <c r="K12" i="2"/>
  <c r="K13" i="2"/>
  <c r="K14" i="2"/>
  <c r="L14" i="2"/>
  <c r="K15" i="2"/>
  <c r="K16" i="2"/>
  <c r="J17" i="2"/>
  <c r="M14" i="2" l="1"/>
  <c r="L17" i="2"/>
  <c r="M9" i="2"/>
  <c r="M5" i="2"/>
  <c r="K17" i="2"/>
  <c r="M17" i="2" l="1"/>
</calcChain>
</file>

<file path=xl/sharedStrings.xml><?xml version="1.0" encoding="utf-8"?>
<sst xmlns="http://schemas.openxmlformats.org/spreadsheetml/2006/main" count="457" uniqueCount="84">
  <si>
    <t>X</t>
  </si>
  <si>
    <t>ROSSO VENATO</t>
  </si>
  <si>
    <t>NO</t>
  </si>
  <si>
    <t>BUNDLE NO</t>
  </si>
  <si>
    <t>PRODUCT</t>
  </si>
  <si>
    <t>SIZE</t>
  </si>
  <si>
    <t>PCS</t>
  </si>
  <si>
    <t>M2</t>
  </si>
  <si>
    <t>7894 0102</t>
  </si>
  <si>
    <t>7894 0202</t>
  </si>
  <si>
    <t>7894 0302</t>
  </si>
  <si>
    <t>BUNDLE
PCS</t>
  </si>
  <si>
    <t>BUNDLE
M2</t>
  </si>
  <si>
    <t>100,00 USD</t>
  </si>
  <si>
    <t>ARACI</t>
  </si>
  <si>
    <t>ARSLANLAR</t>
  </si>
  <si>
    <t>BEVERS-S</t>
  </si>
  <si>
    <t>STEINZEIT</t>
  </si>
  <si>
    <t>KAPAK</t>
  </si>
  <si>
    <t>İLK 6</t>
  </si>
  <si>
    <t>7895 0102</t>
  </si>
  <si>
    <t>7895 0202</t>
  </si>
  <si>
    <t>7895 0302</t>
  </si>
  <si>
    <t>7895 0402</t>
  </si>
  <si>
    <t>FATİK BUCAK</t>
  </si>
  <si>
    <t>8828 0202</t>
  </si>
  <si>
    <t>8828 0302</t>
  </si>
  <si>
    <t>8828 0402</t>
  </si>
  <si>
    <t>8828 0502</t>
  </si>
  <si>
    <t>DİVA MERMER</t>
  </si>
  <si>
    <t>İVME</t>
  </si>
  <si>
    <t>LEO</t>
  </si>
  <si>
    <t>BOYLARI KISA OLDUĞU İÇİN AYIRDIM</t>
  </si>
  <si>
    <t>8798 0102</t>
  </si>
  <si>
    <t>8798 0202</t>
  </si>
  <si>
    <t>8798 0302</t>
  </si>
  <si>
    <t>8798 0402</t>
  </si>
  <si>
    <t>8811 0102</t>
  </si>
  <si>
    <t>8811 0202</t>
  </si>
  <si>
    <t>BURAK</t>
  </si>
  <si>
    <t>VINISIYA</t>
  </si>
  <si>
    <t>9149 0102</t>
  </si>
  <si>
    <t>9149 0202</t>
  </si>
  <si>
    <t>9149 0302</t>
  </si>
  <si>
    <t>9149 0402</t>
  </si>
  <si>
    <t>9149 0502</t>
  </si>
  <si>
    <t>65-70-75 usd</t>
  </si>
  <si>
    <t>60-65-70 usd</t>
  </si>
  <si>
    <t>steinzeit rezerv</t>
  </si>
  <si>
    <t>AVUSTRALYA REZERV</t>
  </si>
  <si>
    <t>75,00 usd</t>
  </si>
  <si>
    <t>EMİNLER</t>
  </si>
  <si>
    <t>KİNAN</t>
  </si>
  <si>
    <t>RESERVE</t>
  </si>
  <si>
    <t>IRAK REZERV</t>
  </si>
  <si>
    <t>ÇİÇEKMERSAN</t>
  </si>
  <si>
    <t>K596 0102</t>
  </si>
  <si>
    <t>K596 0202</t>
  </si>
  <si>
    <t>K596 0302</t>
  </si>
  <si>
    <t>K596 0402</t>
  </si>
  <si>
    <t>K596 0502</t>
  </si>
  <si>
    <t>111492 0102</t>
  </si>
  <si>
    <t>111492 0202</t>
  </si>
  <si>
    <t>111492 0302</t>
  </si>
  <si>
    <t>111492 0402</t>
  </si>
  <si>
    <t>111492 0502</t>
  </si>
  <si>
    <t>RESERVE ZİRVE</t>
  </si>
  <si>
    <t>111494 0102</t>
  </si>
  <si>
    <t>111494 0202</t>
  </si>
  <si>
    <t>111494 0302</t>
  </si>
  <si>
    <t>111494 0402</t>
  </si>
  <si>
    <t>111494 0502</t>
  </si>
  <si>
    <t>ESMA RESERVE</t>
  </si>
  <si>
    <t>K2190 0102</t>
  </si>
  <si>
    <t>K2190 0202</t>
  </si>
  <si>
    <t>K2190 0302</t>
  </si>
  <si>
    <t>8810 0102</t>
  </si>
  <si>
    <t xml:space="preserve">ROSSO VENATO </t>
  </si>
  <si>
    <t>8810 0202</t>
  </si>
  <si>
    <t>8810 0302</t>
  </si>
  <si>
    <t>8810 0402</t>
  </si>
  <si>
    <t>reserve aytunç</t>
  </si>
  <si>
    <t>ESİR RESERVE AMA SATIŞA AÇIK</t>
  </si>
  <si>
    <t>EMİNLER-SOLD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</si>
</sst>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₺_-;\-* #,##0.00\ _₺_-;_-* &quot;-&quot;??\ _₺_-;_-@_-"/>
    <numFmt numFmtId="165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2"/>
      <color theme="1"/>
      <name val="Cambria"/>
      <family val="1"/>
      <charset val="162"/>
      <scheme val="major"/>
    </font>
    <font>
      <b/>
      <sz val="12"/>
      <color theme="1"/>
      <name val="Cambria"/>
      <family val="1"/>
      <charset val="162"/>
      <scheme val="major"/>
    </font>
    <font>
      <sz val="11"/>
      <color theme="1"/>
      <name val="Calibri"/>
      <family val="2"/>
      <scheme val="minor"/>
    </font>
    <font>
      <b/>
      <sz val="11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charset val="16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97">
    <xf numFmtId="0" fontId="0" fillId="0" borderId="0" xfId="0"/>
    <xf numFmtId="0" fontId="2" fillId="0" borderId="0" xfId="0" applyFont="1" applyAlignment="1">
      <alignment horizontal="center" vertical="center"/>
    </xf>
    <xf numFmtId="164" fontId="2" fillId="2" borderId="1" xfId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2" fontId="2" fillId="0" borderId="4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165" fontId="2" fillId="3" borderId="1" xfId="0" applyNumberFormat="1" applyFont="1" applyFill="1" applyBorder="1" applyAlignment="1">
      <alignment horizontal="center" vertical="center"/>
    </xf>
    <xf numFmtId="164" fontId="2" fillId="0" borderId="1" xfId="2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64" fontId="3" fillId="3" borderId="1" xfId="2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164" fontId="6" fillId="0" borderId="0" xfId="2" applyFont="1" applyAlignment="1">
      <alignment horizontal="center" vertical="center"/>
    </xf>
    <xf numFmtId="164" fontId="5" fillId="3" borderId="0" xfId="2" applyFont="1" applyFill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2" fontId="7" fillId="3" borderId="0" xfId="0" applyNumberFormat="1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left" vertical="top"/>
    </xf>
    <xf numFmtId="0" fontId="5" fillId="2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2" fontId="6" fillId="0" borderId="4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2" fontId="6" fillId="2" borderId="2" xfId="0" applyNumberFormat="1" applyFont="1" applyFill="1" applyBorder="1" applyAlignment="1">
      <alignment horizontal="center" vertical="center"/>
    </xf>
    <xf numFmtId="2" fontId="6" fillId="2" borderId="4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2" fontId="6" fillId="0" borderId="3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2" fontId="2" fillId="3" borderId="2" xfId="0" applyNumberFormat="1" applyFont="1" applyFill="1" applyBorder="1" applyAlignment="1">
      <alignment horizontal="center" vertical="center"/>
    </xf>
    <xf numFmtId="2" fontId="2" fillId="3" borderId="3" xfId="0" applyNumberFormat="1" applyFont="1" applyFill="1" applyBorder="1" applyAlignment="1">
      <alignment horizontal="center" vertical="center"/>
    </xf>
    <xf numFmtId="2" fontId="2" fillId="3" borderId="4" xfId="0" applyNumberFormat="1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2" fontId="2" fillId="2" borderId="2" xfId="0" applyNumberFormat="1" applyFont="1" applyFill="1" applyBorder="1" applyAlignment="1">
      <alignment horizontal="center" vertical="center"/>
    </xf>
    <xf numFmtId="2" fontId="2" fillId="2" borderId="3" xfId="0" applyNumberFormat="1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164" fontId="2" fillId="0" borderId="1" xfId="2" applyFont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2" fontId="6" fillId="2" borderId="3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</cellXfs>
  <cellStyles count="3">
    <cellStyle name="Normal" xfId="0" builtinId="0"/>
    <cellStyle name="Virgül" xfId="2" builtinId="3"/>
    <cellStyle name="Virgül 2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9"/>
  <sheetViews>
    <sheetView tabSelected="1" topLeftCell="A34" zoomScaleNormal="100" workbookViewId="0">
      <selection sqref="A1:L7"/>
    </sheetView>
  </sheetViews>
  <sheetFormatPr defaultColWidth="9.109375" defaultRowHeight="13.8" x14ac:dyDescent="0.3"/>
  <cols>
    <col min="1" max="1" width="4.44140625" style="24" bestFit="1" customWidth="1"/>
    <col min="2" max="2" width="13.33203125" style="24" customWidth="1"/>
    <col min="3" max="3" width="17.44140625" style="24" customWidth="1"/>
    <col min="4" max="5" width="2.33203125" style="24" bestFit="1" customWidth="1"/>
    <col min="6" max="6" width="6" style="24" customWidth="1"/>
    <col min="7" max="7" width="2.33203125" style="24" bestFit="1" customWidth="1"/>
    <col min="8" max="8" width="6.33203125" style="24" customWidth="1"/>
    <col min="9" max="9" width="4.6640625" style="24" bestFit="1" customWidth="1"/>
    <col min="10" max="10" width="11.44140625" style="24" bestFit="1" customWidth="1"/>
    <col min="11" max="11" width="9.6640625" style="24" bestFit="1" customWidth="1"/>
    <col min="12" max="12" width="11.6640625" style="24" customWidth="1"/>
    <col min="13" max="13" width="32.88671875" style="24" bestFit="1" customWidth="1"/>
    <col min="14" max="14" width="13.88671875" style="24" bestFit="1" customWidth="1"/>
    <col min="15" max="16384" width="9.109375" style="24"/>
  </cols>
  <sheetData>
    <row r="1" spans="1:13" ht="27.6" x14ac:dyDescent="0.3">
      <c r="A1" s="40" t="s">
        <v>2</v>
      </c>
      <c r="B1" s="40" t="s">
        <v>3</v>
      </c>
      <c r="C1" s="40" t="s">
        <v>4</v>
      </c>
      <c r="D1" s="85" t="s">
        <v>5</v>
      </c>
      <c r="E1" s="86"/>
      <c r="F1" s="86"/>
      <c r="G1" s="86"/>
      <c r="H1" s="87"/>
      <c r="I1" s="40" t="s">
        <v>6</v>
      </c>
      <c r="J1" s="40" t="s">
        <v>7</v>
      </c>
      <c r="K1" s="88" t="s">
        <v>11</v>
      </c>
      <c r="L1" s="88" t="s">
        <v>12</v>
      </c>
    </row>
    <row r="2" spans="1:13" x14ac:dyDescent="0.3">
      <c r="A2" s="89">
        <v>1</v>
      </c>
      <c r="B2" s="49" t="s">
        <v>73</v>
      </c>
      <c r="C2" s="49" t="s">
        <v>1</v>
      </c>
      <c r="D2" s="29">
        <v>2</v>
      </c>
      <c r="E2" s="29" t="s">
        <v>0</v>
      </c>
      <c r="F2" s="29">
        <v>194</v>
      </c>
      <c r="G2" s="29" t="s">
        <v>0</v>
      </c>
      <c r="H2" s="29">
        <v>300</v>
      </c>
      <c r="I2" s="29">
        <v>3</v>
      </c>
      <c r="J2" s="30">
        <f t="shared" ref="J2:J6" si="0">I2*H2*F2/10000</f>
        <v>17.46</v>
      </c>
      <c r="K2" s="53">
        <f>SUM(I2:I3)</f>
        <v>8</v>
      </c>
      <c r="L2" s="54">
        <f>SUM(J2:J3)</f>
        <v>47.35</v>
      </c>
    </row>
    <row r="3" spans="1:13" x14ac:dyDescent="0.3">
      <c r="A3" s="90"/>
      <c r="B3" s="50"/>
      <c r="C3" s="50"/>
      <c r="D3" s="29">
        <v>2</v>
      </c>
      <c r="E3" s="29" t="s">
        <v>0</v>
      </c>
      <c r="F3" s="29">
        <v>196</v>
      </c>
      <c r="G3" s="29" t="s">
        <v>0</v>
      </c>
      <c r="H3" s="29">
        <v>305</v>
      </c>
      <c r="I3" s="29">
        <v>5</v>
      </c>
      <c r="J3" s="30">
        <f t="shared" si="0"/>
        <v>29.89</v>
      </c>
      <c r="K3" s="53"/>
      <c r="L3" s="54"/>
    </row>
    <row r="4" spans="1:13" x14ac:dyDescent="0.3">
      <c r="A4" s="89">
        <v>2</v>
      </c>
      <c r="B4" s="49" t="s">
        <v>74</v>
      </c>
      <c r="C4" s="49" t="s">
        <v>1</v>
      </c>
      <c r="D4" s="29">
        <v>2</v>
      </c>
      <c r="E4" s="29" t="s">
        <v>0</v>
      </c>
      <c r="F4" s="29">
        <v>196</v>
      </c>
      <c r="G4" s="29" t="s">
        <v>0</v>
      </c>
      <c r="H4" s="29">
        <v>305</v>
      </c>
      <c r="I4" s="29">
        <v>2</v>
      </c>
      <c r="J4" s="30">
        <f t="shared" si="0"/>
        <v>11.956</v>
      </c>
      <c r="K4" s="49">
        <f>SUM(I4:I6)</f>
        <v>9</v>
      </c>
      <c r="L4" s="51">
        <f t="shared" ref="L4" si="1">SUM(J4:J6)</f>
        <v>53.7864</v>
      </c>
    </row>
    <row r="5" spans="1:13" x14ac:dyDescent="0.3">
      <c r="A5" s="91"/>
      <c r="B5" s="92"/>
      <c r="C5" s="92"/>
      <c r="D5" s="29">
        <v>2</v>
      </c>
      <c r="E5" s="29" t="s">
        <v>0</v>
      </c>
      <c r="F5" s="29">
        <v>196</v>
      </c>
      <c r="G5" s="29" t="s">
        <v>0</v>
      </c>
      <c r="H5" s="29">
        <v>304</v>
      </c>
      <c r="I5" s="29">
        <v>3</v>
      </c>
      <c r="J5" s="30">
        <f t="shared" si="0"/>
        <v>17.8752</v>
      </c>
      <c r="K5" s="92"/>
      <c r="L5" s="93"/>
    </row>
    <row r="6" spans="1:13" x14ac:dyDescent="0.3">
      <c r="A6" s="90"/>
      <c r="B6" s="50"/>
      <c r="C6" s="50"/>
      <c r="D6" s="29">
        <v>2</v>
      </c>
      <c r="E6" s="29" t="s">
        <v>0</v>
      </c>
      <c r="F6" s="29">
        <v>197</v>
      </c>
      <c r="G6" s="29" t="s">
        <v>0</v>
      </c>
      <c r="H6" s="29">
        <v>304</v>
      </c>
      <c r="I6" s="29">
        <v>4</v>
      </c>
      <c r="J6" s="30">
        <f t="shared" si="0"/>
        <v>23.955200000000001</v>
      </c>
      <c r="K6" s="50"/>
      <c r="L6" s="52"/>
    </row>
    <row r="7" spans="1:13" ht="15" customHeight="1" x14ac:dyDescent="0.3">
      <c r="A7" s="94"/>
      <c r="B7" s="94"/>
      <c r="C7" s="94"/>
      <c r="D7" s="94"/>
      <c r="E7" s="94"/>
      <c r="F7" s="94"/>
      <c r="G7" s="94"/>
      <c r="H7" s="94"/>
      <c r="I7" s="95">
        <f>SUM(I2:I6)</f>
        <v>17</v>
      </c>
      <c r="J7" s="96">
        <f>SUM(J2:J6)</f>
        <v>101.13639999999999</v>
      </c>
      <c r="K7" s="95">
        <f>SUM(K2:K6)</f>
        <v>17</v>
      </c>
      <c r="L7" s="96">
        <f>SUM(L2:L6)</f>
        <v>101.13640000000001</v>
      </c>
    </row>
    <row r="8" spans="1:13" x14ac:dyDescent="0.3">
      <c r="A8" s="94"/>
      <c r="B8" s="94"/>
      <c r="C8" s="94"/>
      <c r="D8" s="94"/>
      <c r="E8" s="94"/>
      <c r="F8" s="94"/>
      <c r="G8" s="94"/>
      <c r="H8" s="94"/>
      <c r="I8" s="95"/>
      <c r="J8" s="95"/>
      <c r="K8" s="95"/>
      <c r="L8" s="95"/>
    </row>
    <row r="14" spans="1:13" x14ac:dyDescent="0.3">
      <c r="A14" s="27"/>
      <c r="J14" s="34"/>
      <c r="L14" s="34"/>
    </row>
    <row r="15" spans="1:13" ht="27.6" x14ac:dyDescent="0.3">
      <c r="A15" s="22" t="s">
        <v>2</v>
      </c>
      <c r="B15" s="22" t="s">
        <v>3</v>
      </c>
      <c r="C15" s="22" t="s">
        <v>4</v>
      </c>
      <c r="D15" s="56" t="s">
        <v>5</v>
      </c>
      <c r="E15" s="56"/>
      <c r="F15" s="56"/>
      <c r="G15" s="56"/>
      <c r="H15" s="56"/>
      <c r="I15" s="22" t="s">
        <v>6</v>
      </c>
      <c r="J15" s="22" t="s">
        <v>7</v>
      </c>
      <c r="K15" s="23" t="s">
        <v>11</v>
      </c>
      <c r="L15" s="23" t="s">
        <v>12</v>
      </c>
    </row>
    <row r="16" spans="1:13" x14ac:dyDescent="0.3">
      <c r="A16" s="55">
        <v>1</v>
      </c>
      <c r="B16" s="53" t="s">
        <v>56</v>
      </c>
      <c r="C16" s="53" t="s">
        <v>1</v>
      </c>
      <c r="D16" s="29">
        <v>2</v>
      </c>
      <c r="E16" s="29" t="s">
        <v>0</v>
      </c>
      <c r="F16" s="29">
        <v>170</v>
      </c>
      <c r="G16" s="29" t="s">
        <v>0</v>
      </c>
      <c r="H16" s="29">
        <v>285</v>
      </c>
      <c r="I16" s="29">
        <v>1</v>
      </c>
      <c r="J16" s="30">
        <f t="shared" ref="J16:J28" si="2">I16*H16*F16/10000</f>
        <v>4.8449999999999998</v>
      </c>
      <c r="K16" s="53">
        <f>SUM(I16:I21)</f>
        <v>13</v>
      </c>
      <c r="L16" s="54">
        <f>SUM(J16:J21)</f>
        <v>70.030600000000007</v>
      </c>
      <c r="M16" s="31" t="s">
        <v>82</v>
      </c>
    </row>
    <row r="17" spans="1:12" x14ac:dyDescent="0.3">
      <c r="A17" s="55"/>
      <c r="B17" s="53"/>
      <c r="C17" s="53"/>
      <c r="D17" s="29">
        <v>2</v>
      </c>
      <c r="E17" s="29" t="s">
        <v>0</v>
      </c>
      <c r="F17" s="29">
        <v>180</v>
      </c>
      <c r="G17" s="29" t="s">
        <v>0</v>
      </c>
      <c r="H17" s="29">
        <v>290</v>
      </c>
      <c r="I17" s="29">
        <v>1</v>
      </c>
      <c r="J17" s="30">
        <f t="shared" si="2"/>
        <v>5.22</v>
      </c>
      <c r="K17" s="53"/>
      <c r="L17" s="54"/>
    </row>
    <row r="18" spans="1:12" x14ac:dyDescent="0.3">
      <c r="A18" s="55"/>
      <c r="B18" s="53"/>
      <c r="C18" s="53"/>
      <c r="D18" s="29">
        <v>2</v>
      </c>
      <c r="E18" s="29" t="s">
        <v>0</v>
      </c>
      <c r="F18" s="29">
        <v>184</v>
      </c>
      <c r="G18" s="29" t="s">
        <v>0</v>
      </c>
      <c r="H18" s="29">
        <v>296</v>
      </c>
      <c r="I18" s="29">
        <v>4</v>
      </c>
      <c r="J18" s="30">
        <f t="shared" si="2"/>
        <v>21.785599999999999</v>
      </c>
      <c r="K18" s="53"/>
      <c r="L18" s="54"/>
    </row>
    <row r="19" spans="1:12" x14ac:dyDescent="0.3">
      <c r="A19" s="55"/>
      <c r="B19" s="53"/>
      <c r="C19" s="53"/>
      <c r="D19" s="29">
        <v>2</v>
      </c>
      <c r="E19" s="29" t="s">
        <v>0</v>
      </c>
      <c r="F19" s="29">
        <v>184</v>
      </c>
      <c r="G19" s="29" t="s">
        <v>0</v>
      </c>
      <c r="H19" s="29">
        <v>297</v>
      </c>
      <c r="I19" s="29">
        <v>3</v>
      </c>
      <c r="J19" s="30">
        <f t="shared" si="2"/>
        <v>16.394400000000001</v>
      </c>
      <c r="K19" s="53"/>
      <c r="L19" s="54"/>
    </row>
    <row r="20" spans="1:12" x14ac:dyDescent="0.3">
      <c r="A20" s="55"/>
      <c r="B20" s="53"/>
      <c r="C20" s="53"/>
      <c r="D20" s="29">
        <v>2</v>
      </c>
      <c r="E20" s="29" t="s">
        <v>0</v>
      </c>
      <c r="F20" s="29">
        <v>184</v>
      </c>
      <c r="G20" s="29" t="s">
        <v>0</v>
      </c>
      <c r="H20" s="29">
        <v>298</v>
      </c>
      <c r="I20" s="29">
        <v>3</v>
      </c>
      <c r="J20" s="30">
        <f t="shared" si="2"/>
        <v>16.4496</v>
      </c>
      <c r="K20" s="53"/>
      <c r="L20" s="54"/>
    </row>
    <row r="21" spans="1:12" x14ac:dyDescent="0.3">
      <c r="A21" s="55"/>
      <c r="B21" s="53"/>
      <c r="C21" s="53"/>
      <c r="D21" s="29">
        <v>2</v>
      </c>
      <c r="E21" s="29" t="s">
        <v>0</v>
      </c>
      <c r="F21" s="29">
        <v>184</v>
      </c>
      <c r="G21" s="29" t="s">
        <v>0</v>
      </c>
      <c r="H21" s="29">
        <v>290</v>
      </c>
      <c r="I21" s="29">
        <v>1</v>
      </c>
      <c r="J21" s="30">
        <f t="shared" si="2"/>
        <v>5.3360000000000003</v>
      </c>
      <c r="K21" s="53"/>
      <c r="L21" s="54"/>
    </row>
    <row r="22" spans="1:12" x14ac:dyDescent="0.3">
      <c r="A22" s="55">
        <v>2</v>
      </c>
      <c r="B22" s="49" t="s">
        <v>59</v>
      </c>
      <c r="C22" s="49" t="s">
        <v>1</v>
      </c>
      <c r="D22" s="29">
        <v>2</v>
      </c>
      <c r="E22" s="29" t="s">
        <v>0</v>
      </c>
      <c r="F22" s="29">
        <v>186</v>
      </c>
      <c r="G22" s="29" t="s">
        <v>0</v>
      </c>
      <c r="H22" s="29">
        <v>280</v>
      </c>
      <c r="I22" s="29">
        <v>9</v>
      </c>
      <c r="J22" s="30">
        <f t="shared" si="2"/>
        <v>46.872</v>
      </c>
      <c r="K22" s="49">
        <f>SUM(I22:I23)</f>
        <v>11</v>
      </c>
      <c r="L22" s="51">
        <f>SUM(J22:J23)</f>
        <v>56.915999999999997</v>
      </c>
    </row>
    <row r="23" spans="1:12" x14ac:dyDescent="0.3">
      <c r="A23" s="55"/>
      <c r="B23" s="50"/>
      <c r="C23" s="50"/>
      <c r="D23" s="29">
        <v>2</v>
      </c>
      <c r="E23" s="29" t="s">
        <v>0</v>
      </c>
      <c r="F23" s="29">
        <v>186</v>
      </c>
      <c r="G23" s="29" t="s">
        <v>0</v>
      </c>
      <c r="H23" s="29">
        <v>270</v>
      </c>
      <c r="I23" s="29">
        <v>2</v>
      </c>
      <c r="J23" s="30">
        <f t="shared" si="2"/>
        <v>10.044</v>
      </c>
      <c r="K23" s="50"/>
      <c r="L23" s="52"/>
    </row>
    <row r="24" spans="1:12" x14ac:dyDescent="0.3">
      <c r="A24" s="53">
        <v>3</v>
      </c>
      <c r="B24" s="53" t="s">
        <v>60</v>
      </c>
      <c r="C24" s="53" t="s">
        <v>1</v>
      </c>
      <c r="D24" s="29">
        <v>2</v>
      </c>
      <c r="E24" s="29" t="s">
        <v>0</v>
      </c>
      <c r="F24" s="29">
        <v>186</v>
      </c>
      <c r="G24" s="29" t="s">
        <v>0</v>
      </c>
      <c r="H24" s="29">
        <v>270</v>
      </c>
      <c r="I24" s="29">
        <v>6</v>
      </c>
      <c r="J24" s="30">
        <f t="shared" si="2"/>
        <v>30.132000000000001</v>
      </c>
      <c r="K24" s="53">
        <f>SUM(I24:I28)</f>
        <v>11</v>
      </c>
      <c r="L24" s="54">
        <f>SUM(J24:J28)</f>
        <v>54.701999999999998</v>
      </c>
    </row>
    <row r="25" spans="1:12" x14ac:dyDescent="0.3">
      <c r="A25" s="53"/>
      <c r="B25" s="53"/>
      <c r="C25" s="53"/>
      <c r="D25" s="29">
        <v>2</v>
      </c>
      <c r="E25" s="29" t="s">
        <v>0</v>
      </c>
      <c r="F25" s="29">
        <v>182</v>
      </c>
      <c r="G25" s="29" t="s">
        <v>0</v>
      </c>
      <c r="H25" s="29">
        <v>270</v>
      </c>
      <c r="I25" s="29">
        <v>1</v>
      </c>
      <c r="J25" s="30">
        <f t="shared" si="2"/>
        <v>4.9139999999999997</v>
      </c>
      <c r="K25" s="53"/>
      <c r="L25" s="54"/>
    </row>
    <row r="26" spans="1:12" x14ac:dyDescent="0.3">
      <c r="A26" s="53"/>
      <c r="B26" s="53"/>
      <c r="C26" s="53"/>
      <c r="D26" s="29">
        <v>2</v>
      </c>
      <c r="E26" s="29" t="s">
        <v>0</v>
      </c>
      <c r="F26" s="29">
        <v>186</v>
      </c>
      <c r="G26" s="29" t="s">
        <v>0</v>
      </c>
      <c r="H26" s="29">
        <v>270</v>
      </c>
      <c r="I26" s="29">
        <v>1</v>
      </c>
      <c r="J26" s="30">
        <f t="shared" si="2"/>
        <v>5.0220000000000002</v>
      </c>
      <c r="K26" s="53"/>
      <c r="L26" s="54"/>
    </row>
    <row r="27" spans="1:12" x14ac:dyDescent="0.3">
      <c r="A27" s="53"/>
      <c r="B27" s="53"/>
      <c r="C27" s="53"/>
      <c r="D27" s="29">
        <v>2</v>
      </c>
      <c r="E27" s="29" t="s">
        <v>0</v>
      </c>
      <c r="F27" s="29">
        <v>182</v>
      </c>
      <c r="G27" s="29" t="s">
        <v>0</v>
      </c>
      <c r="H27" s="29">
        <v>270</v>
      </c>
      <c r="I27" s="29">
        <v>1</v>
      </c>
      <c r="J27" s="30">
        <f t="shared" si="2"/>
        <v>4.9139999999999997</v>
      </c>
      <c r="K27" s="53"/>
      <c r="L27" s="54"/>
    </row>
    <row r="28" spans="1:12" x14ac:dyDescent="0.3">
      <c r="A28" s="53"/>
      <c r="B28" s="53"/>
      <c r="C28" s="53"/>
      <c r="D28" s="29">
        <v>2</v>
      </c>
      <c r="E28" s="29" t="s">
        <v>0</v>
      </c>
      <c r="F28" s="29">
        <v>180</v>
      </c>
      <c r="G28" s="29" t="s">
        <v>0</v>
      </c>
      <c r="H28" s="29">
        <v>270</v>
      </c>
      <c r="I28" s="29">
        <v>2</v>
      </c>
      <c r="J28" s="30">
        <f t="shared" si="2"/>
        <v>9.7200000000000006</v>
      </c>
      <c r="K28" s="53"/>
      <c r="L28" s="54"/>
    </row>
    <row r="29" spans="1:12" x14ac:dyDescent="0.3">
      <c r="I29" s="24">
        <f>SUM(I16:I28)</f>
        <v>35</v>
      </c>
      <c r="J29" s="32">
        <f t="shared" ref="J29:L29" si="3">SUM(J16:J28)</f>
        <v>181.64859999999996</v>
      </c>
      <c r="K29" s="28">
        <f t="shared" si="3"/>
        <v>35</v>
      </c>
      <c r="L29" s="33">
        <f t="shared" si="3"/>
        <v>181.64859999999999</v>
      </c>
    </row>
    <row r="35" spans="1:12" ht="27.6" x14ac:dyDescent="0.3">
      <c r="A35" s="22" t="s">
        <v>2</v>
      </c>
      <c r="B35" s="22" t="s">
        <v>3</v>
      </c>
      <c r="C35" s="22" t="s">
        <v>4</v>
      </c>
      <c r="D35" s="45" t="s">
        <v>5</v>
      </c>
      <c r="E35" s="46"/>
      <c r="F35" s="46"/>
      <c r="G35" s="46"/>
      <c r="H35" s="47"/>
      <c r="I35" s="22" t="s">
        <v>6</v>
      </c>
      <c r="J35" s="22" t="s">
        <v>7</v>
      </c>
      <c r="K35" s="23" t="s">
        <v>11</v>
      </c>
      <c r="L35" s="23" t="s">
        <v>12</v>
      </c>
    </row>
    <row r="36" spans="1:12" x14ac:dyDescent="0.3">
      <c r="A36" s="25">
        <v>1</v>
      </c>
      <c r="B36" s="25" t="s">
        <v>67</v>
      </c>
      <c r="C36" s="25" t="s">
        <v>1</v>
      </c>
      <c r="D36" s="25">
        <v>2</v>
      </c>
      <c r="E36" s="25" t="s">
        <v>0</v>
      </c>
      <c r="F36" s="25">
        <v>150</v>
      </c>
      <c r="G36" s="25" t="s">
        <v>0</v>
      </c>
      <c r="H36" s="25">
        <v>280</v>
      </c>
      <c r="I36" s="25">
        <v>11</v>
      </c>
      <c r="J36" s="26">
        <f t="shared" ref="J36:J48" si="4">I36*H36*F36/10000</f>
        <v>46.2</v>
      </c>
      <c r="K36" s="25">
        <f>I36</f>
        <v>11</v>
      </c>
      <c r="L36" s="26">
        <f>J36</f>
        <v>46.2</v>
      </c>
    </row>
    <row r="37" spans="1:12" x14ac:dyDescent="0.3">
      <c r="A37" s="41">
        <v>2</v>
      </c>
      <c r="B37" s="41" t="s">
        <v>68</v>
      </c>
      <c r="C37" s="41" t="s">
        <v>1</v>
      </c>
      <c r="D37" s="25">
        <v>2</v>
      </c>
      <c r="E37" s="25" t="s">
        <v>0</v>
      </c>
      <c r="F37" s="25">
        <v>150</v>
      </c>
      <c r="G37" s="25" t="s">
        <v>0</v>
      </c>
      <c r="H37" s="25">
        <v>280</v>
      </c>
      <c r="I37" s="25">
        <v>3</v>
      </c>
      <c r="J37" s="26">
        <f t="shared" si="4"/>
        <v>12.6</v>
      </c>
      <c r="K37" s="41">
        <f>SUM(I37:I38)</f>
        <v>12</v>
      </c>
      <c r="L37" s="43">
        <f>SUM(J37:J38)</f>
        <v>50.4</v>
      </c>
    </row>
    <row r="38" spans="1:12" x14ac:dyDescent="0.3">
      <c r="A38" s="42"/>
      <c r="B38" s="42"/>
      <c r="C38" s="42"/>
      <c r="D38" s="25">
        <v>2</v>
      </c>
      <c r="E38" s="25" t="s">
        <v>0</v>
      </c>
      <c r="F38" s="25">
        <v>150</v>
      </c>
      <c r="G38" s="25" t="s">
        <v>0</v>
      </c>
      <c r="H38" s="25">
        <v>280</v>
      </c>
      <c r="I38" s="25">
        <v>9</v>
      </c>
      <c r="J38" s="26">
        <f t="shared" si="4"/>
        <v>37.799999999999997</v>
      </c>
      <c r="K38" s="42"/>
      <c r="L38" s="44"/>
    </row>
    <row r="39" spans="1:12" x14ac:dyDescent="0.3">
      <c r="A39" s="41">
        <v>3</v>
      </c>
      <c r="B39" s="41" t="s">
        <v>69</v>
      </c>
      <c r="C39" s="41" t="s">
        <v>1</v>
      </c>
      <c r="D39" s="25">
        <v>2</v>
      </c>
      <c r="E39" s="25" t="s">
        <v>0</v>
      </c>
      <c r="F39" s="25">
        <v>150</v>
      </c>
      <c r="G39" s="25" t="s">
        <v>0</v>
      </c>
      <c r="H39" s="25">
        <v>280</v>
      </c>
      <c r="I39" s="25">
        <v>3</v>
      </c>
      <c r="J39" s="26">
        <f t="shared" si="4"/>
        <v>12.6</v>
      </c>
      <c r="K39" s="41">
        <f>SUM(I39:I42)</f>
        <v>12</v>
      </c>
      <c r="L39" s="43">
        <f>SUM(J39:J42)</f>
        <v>48.660000000000004</v>
      </c>
    </row>
    <row r="40" spans="1:12" x14ac:dyDescent="0.3">
      <c r="A40" s="48"/>
      <c r="B40" s="48"/>
      <c r="C40" s="48"/>
      <c r="D40" s="25">
        <v>2</v>
      </c>
      <c r="E40" s="25" t="s">
        <v>0</v>
      </c>
      <c r="F40" s="25">
        <v>150</v>
      </c>
      <c r="G40" s="25" t="s">
        <v>0</v>
      </c>
      <c r="H40" s="25">
        <v>270</v>
      </c>
      <c r="I40" s="25">
        <v>6</v>
      </c>
      <c r="J40" s="26">
        <f t="shared" si="4"/>
        <v>24.3</v>
      </c>
      <c r="K40" s="48"/>
      <c r="L40" s="57"/>
    </row>
    <row r="41" spans="1:12" x14ac:dyDescent="0.3">
      <c r="A41" s="48"/>
      <c r="B41" s="48"/>
      <c r="C41" s="48"/>
      <c r="D41" s="25">
        <v>2</v>
      </c>
      <c r="E41" s="25" t="s">
        <v>0</v>
      </c>
      <c r="F41" s="25">
        <v>150</v>
      </c>
      <c r="G41" s="25" t="s">
        <v>0</v>
      </c>
      <c r="H41" s="25">
        <v>280</v>
      </c>
      <c r="I41" s="25">
        <v>1</v>
      </c>
      <c r="J41" s="26">
        <f t="shared" si="4"/>
        <v>4.2</v>
      </c>
      <c r="K41" s="48"/>
      <c r="L41" s="57"/>
    </row>
    <row r="42" spans="1:12" x14ac:dyDescent="0.3">
      <c r="A42" s="48"/>
      <c r="B42" s="48"/>
      <c r="C42" s="48"/>
      <c r="D42" s="25">
        <v>2</v>
      </c>
      <c r="E42" s="25" t="s">
        <v>0</v>
      </c>
      <c r="F42" s="25">
        <v>135</v>
      </c>
      <c r="G42" s="25" t="s">
        <v>0</v>
      </c>
      <c r="H42" s="25">
        <v>280</v>
      </c>
      <c r="I42" s="25">
        <v>2</v>
      </c>
      <c r="J42" s="26">
        <f t="shared" si="4"/>
        <v>7.56</v>
      </c>
      <c r="K42" s="48"/>
      <c r="L42" s="57"/>
    </row>
    <row r="43" spans="1:12" x14ac:dyDescent="0.3">
      <c r="A43" s="41">
        <v>4</v>
      </c>
      <c r="B43" s="41" t="s">
        <v>70</v>
      </c>
      <c r="C43" s="41" t="s">
        <v>1</v>
      </c>
      <c r="D43" s="25">
        <v>2</v>
      </c>
      <c r="E43" s="25" t="s">
        <v>0</v>
      </c>
      <c r="F43" s="25">
        <v>150</v>
      </c>
      <c r="G43" s="25" t="s">
        <v>0</v>
      </c>
      <c r="H43" s="25">
        <v>270</v>
      </c>
      <c r="I43" s="25">
        <v>5</v>
      </c>
      <c r="J43" s="26">
        <f t="shared" si="4"/>
        <v>20.25</v>
      </c>
      <c r="K43" s="41">
        <f>SUM(I43:I44)</f>
        <v>12</v>
      </c>
      <c r="L43" s="43">
        <f>SUM(J43:J44)</f>
        <v>48.6</v>
      </c>
    </row>
    <row r="44" spans="1:12" x14ac:dyDescent="0.3">
      <c r="A44" s="42"/>
      <c r="B44" s="42"/>
      <c r="C44" s="42"/>
      <c r="D44" s="25">
        <v>2</v>
      </c>
      <c r="E44" s="25" t="s">
        <v>0</v>
      </c>
      <c r="F44" s="25">
        <v>150</v>
      </c>
      <c r="G44" s="25" t="s">
        <v>0</v>
      </c>
      <c r="H44" s="25">
        <v>270</v>
      </c>
      <c r="I44" s="25">
        <v>7</v>
      </c>
      <c r="J44" s="26">
        <f t="shared" si="4"/>
        <v>28.35</v>
      </c>
      <c r="K44" s="42"/>
      <c r="L44" s="44"/>
    </row>
    <row r="45" spans="1:12" x14ac:dyDescent="0.3">
      <c r="A45" s="41">
        <v>5</v>
      </c>
      <c r="B45" s="41" t="s">
        <v>71</v>
      </c>
      <c r="C45" s="41" t="s">
        <v>1</v>
      </c>
      <c r="D45" s="25">
        <v>2</v>
      </c>
      <c r="E45" s="25" t="s">
        <v>0</v>
      </c>
      <c r="F45" s="25">
        <v>150</v>
      </c>
      <c r="G45" s="25" t="s">
        <v>0</v>
      </c>
      <c r="H45" s="25">
        <v>270</v>
      </c>
      <c r="I45" s="25">
        <v>3</v>
      </c>
      <c r="J45" s="26">
        <f t="shared" si="4"/>
        <v>12.15</v>
      </c>
      <c r="K45" s="41">
        <f>SUM(I45:I48)</f>
        <v>12</v>
      </c>
      <c r="L45" s="43">
        <f>SUM(J45:J48)</f>
        <v>48.6</v>
      </c>
    </row>
    <row r="46" spans="1:12" x14ac:dyDescent="0.3">
      <c r="A46" s="48"/>
      <c r="B46" s="48"/>
      <c r="C46" s="48"/>
      <c r="D46" s="25">
        <v>2</v>
      </c>
      <c r="E46" s="25" t="s">
        <v>0</v>
      </c>
      <c r="F46" s="25">
        <v>150</v>
      </c>
      <c r="G46" s="25" t="s">
        <v>0</v>
      </c>
      <c r="H46" s="25">
        <v>270</v>
      </c>
      <c r="I46" s="25">
        <v>4</v>
      </c>
      <c r="J46" s="26">
        <f t="shared" si="4"/>
        <v>16.2</v>
      </c>
      <c r="K46" s="48"/>
      <c r="L46" s="57"/>
    </row>
    <row r="47" spans="1:12" x14ac:dyDescent="0.3">
      <c r="A47" s="48"/>
      <c r="B47" s="48"/>
      <c r="C47" s="48"/>
      <c r="D47" s="25">
        <v>2</v>
      </c>
      <c r="E47" s="25" t="s">
        <v>0</v>
      </c>
      <c r="F47" s="25">
        <v>150</v>
      </c>
      <c r="G47" s="25" t="s">
        <v>0</v>
      </c>
      <c r="H47" s="25">
        <v>270</v>
      </c>
      <c r="I47" s="25">
        <v>2</v>
      </c>
      <c r="J47" s="26">
        <f t="shared" si="4"/>
        <v>8.1</v>
      </c>
      <c r="K47" s="48"/>
      <c r="L47" s="57"/>
    </row>
    <row r="48" spans="1:12" x14ac:dyDescent="0.3">
      <c r="A48" s="42"/>
      <c r="B48" s="42"/>
      <c r="C48" s="42"/>
      <c r="D48" s="25">
        <v>2</v>
      </c>
      <c r="E48" s="25" t="s">
        <v>0</v>
      </c>
      <c r="F48" s="25">
        <v>150</v>
      </c>
      <c r="G48" s="25" t="s">
        <v>0</v>
      </c>
      <c r="H48" s="25">
        <v>270</v>
      </c>
      <c r="I48" s="25">
        <v>3</v>
      </c>
      <c r="J48" s="26">
        <f t="shared" si="4"/>
        <v>12.15</v>
      </c>
      <c r="K48" s="42"/>
      <c r="L48" s="44"/>
    </row>
    <row r="49" spans="9:12" x14ac:dyDescent="0.3">
      <c r="I49" s="24">
        <f>SUM(I36:I48)</f>
        <v>59</v>
      </c>
      <c r="J49" s="24">
        <f t="shared" ref="J49:L49" si="5">SUM(J36:J48)</f>
        <v>242.45999999999998</v>
      </c>
      <c r="K49" s="28">
        <f t="shared" si="5"/>
        <v>59</v>
      </c>
      <c r="L49" s="28">
        <f t="shared" si="5"/>
        <v>242.45999999999998</v>
      </c>
    </row>
  </sheetData>
  <mergeCells count="48">
    <mergeCell ref="A37:A38"/>
    <mergeCell ref="A39:A42"/>
    <mergeCell ref="A43:A44"/>
    <mergeCell ref="A45:A48"/>
    <mergeCell ref="B45:B48"/>
    <mergeCell ref="C45:C48"/>
    <mergeCell ref="K45:K48"/>
    <mergeCell ref="L45:L48"/>
    <mergeCell ref="D1:H1"/>
    <mergeCell ref="A2:A3"/>
    <mergeCell ref="A4:A6"/>
    <mergeCell ref="B2:B3"/>
    <mergeCell ref="C2:C3"/>
    <mergeCell ref="B4:B6"/>
    <mergeCell ref="C4:C6"/>
    <mergeCell ref="A16:A21"/>
    <mergeCell ref="A22:A23"/>
    <mergeCell ref="A24:A28"/>
    <mergeCell ref="B22:B23"/>
    <mergeCell ref="C22:C23"/>
    <mergeCell ref="B24:B28"/>
    <mergeCell ref="C24:C28"/>
    <mergeCell ref="B16:B21"/>
    <mergeCell ref="C16:C21"/>
    <mergeCell ref="D35:H35"/>
    <mergeCell ref="B39:B42"/>
    <mergeCell ref="C39:C42"/>
    <mergeCell ref="K2:K3"/>
    <mergeCell ref="L2:L3"/>
    <mergeCell ref="K4:K6"/>
    <mergeCell ref="L4:L6"/>
    <mergeCell ref="K22:K23"/>
    <mergeCell ref="L22:L23"/>
    <mergeCell ref="K16:K21"/>
    <mergeCell ref="L16:L21"/>
    <mergeCell ref="L24:L28"/>
    <mergeCell ref="D15:H15"/>
    <mergeCell ref="K24:K28"/>
    <mergeCell ref="K39:K42"/>
    <mergeCell ref="L39:L42"/>
    <mergeCell ref="B43:B44"/>
    <mergeCell ref="C43:C44"/>
    <mergeCell ref="K43:K44"/>
    <mergeCell ref="L43:L44"/>
    <mergeCell ref="B37:B38"/>
    <mergeCell ref="C37:C38"/>
    <mergeCell ref="K37:K38"/>
    <mergeCell ref="L37:L38"/>
  </mergeCells>
  <pageMargins left="0.7" right="0.7" top="0.75" bottom="0.75" header="0.3" footer="0.3"/>
  <pageSetup paperSize="9" scale="93" orientation="portrait" horizontalDpi="0" verticalDpi="0" r:id="rId1"/>
  <colBreaks count="1" manualBreakCount="1">
    <brk id="1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51"/>
  <sheetViews>
    <sheetView topLeftCell="A133" workbookViewId="0">
      <selection activeCell="I157" sqref="I157"/>
    </sheetView>
  </sheetViews>
  <sheetFormatPr defaultRowHeight="14.4" x14ac:dyDescent="0.3"/>
  <cols>
    <col min="2" max="2" width="13.6640625" bestFit="1" customWidth="1"/>
    <col min="3" max="3" width="16.33203125" bestFit="1" customWidth="1"/>
    <col min="4" max="4" width="17" bestFit="1" customWidth="1"/>
    <col min="11" max="11" width="10.6640625" customWidth="1"/>
    <col min="12" max="12" width="9.109375" customWidth="1"/>
    <col min="13" max="13" width="24" bestFit="1" customWidth="1"/>
    <col min="14" max="14" width="12.44140625" bestFit="1" customWidth="1"/>
  </cols>
  <sheetData>
    <row r="1" spans="2:15" s="1" customFormat="1" ht="15" x14ac:dyDescent="0.3"/>
    <row r="2" spans="2:15" s="1" customFormat="1" ht="15" x14ac:dyDescent="0.3"/>
    <row r="3" spans="2:15" s="1" customFormat="1" ht="15" x14ac:dyDescent="0.3"/>
    <row r="4" spans="2:15" s="3" customFormat="1" ht="45" x14ac:dyDescent="0.3">
      <c r="B4" s="4" t="s">
        <v>2</v>
      </c>
      <c r="C4" s="4" t="s">
        <v>3</v>
      </c>
      <c r="D4" s="4" t="s">
        <v>4</v>
      </c>
      <c r="E4" s="68" t="s">
        <v>5</v>
      </c>
      <c r="F4" s="69"/>
      <c r="G4" s="69"/>
      <c r="H4" s="69"/>
      <c r="I4" s="70"/>
      <c r="J4" s="4" t="s">
        <v>6</v>
      </c>
      <c r="K4" s="4" t="s">
        <v>7</v>
      </c>
      <c r="L4" s="6" t="s">
        <v>11</v>
      </c>
      <c r="M4" s="6" t="s">
        <v>12</v>
      </c>
    </row>
    <row r="5" spans="2:15" s="1" customFormat="1" ht="15" x14ac:dyDescent="0.3">
      <c r="B5" s="76">
        <v>1</v>
      </c>
      <c r="C5" s="76" t="s">
        <v>8</v>
      </c>
      <c r="D5" s="76" t="s">
        <v>1</v>
      </c>
      <c r="E5" s="8">
        <v>2</v>
      </c>
      <c r="F5" s="8" t="s">
        <v>0</v>
      </c>
      <c r="G5" s="8">
        <v>90</v>
      </c>
      <c r="H5" s="8" t="s">
        <v>0</v>
      </c>
      <c r="I5" s="8">
        <v>225</v>
      </c>
      <c r="J5" s="8">
        <v>1</v>
      </c>
      <c r="K5" s="2">
        <f t="shared" ref="K5:K16" si="0">(G5*I5*J5)/10000</f>
        <v>2.0249999999999999</v>
      </c>
      <c r="L5" s="76">
        <f>SUM(J5:J8)</f>
        <v>15</v>
      </c>
      <c r="M5" s="77">
        <f>SUM(K5:K8)</f>
        <v>41.634999999999998</v>
      </c>
    </row>
    <row r="6" spans="2:15" s="1" customFormat="1" ht="15" x14ac:dyDescent="0.3">
      <c r="B6" s="76"/>
      <c r="C6" s="76"/>
      <c r="D6" s="76"/>
      <c r="E6" s="8">
        <v>2</v>
      </c>
      <c r="F6" s="8" t="s">
        <v>0</v>
      </c>
      <c r="G6" s="8">
        <v>115</v>
      </c>
      <c r="H6" s="8" t="s">
        <v>0</v>
      </c>
      <c r="I6" s="8">
        <v>230</v>
      </c>
      <c r="J6" s="8">
        <v>2</v>
      </c>
      <c r="K6" s="2">
        <f t="shared" si="0"/>
        <v>5.29</v>
      </c>
      <c r="L6" s="76"/>
      <c r="M6" s="77"/>
    </row>
    <row r="7" spans="2:15" s="1" customFormat="1" ht="15" x14ac:dyDescent="0.3">
      <c r="B7" s="76"/>
      <c r="C7" s="76"/>
      <c r="D7" s="76"/>
      <c r="E7" s="8">
        <v>2</v>
      </c>
      <c r="F7" s="8" t="s">
        <v>0</v>
      </c>
      <c r="G7" s="8">
        <v>115</v>
      </c>
      <c r="H7" s="8" t="s">
        <v>0</v>
      </c>
      <c r="I7" s="8">
        <v>240</v>
      </c>
      <c r="J7" s="8">
        <v>2</v>
      </c>
      <c r="K7" s="2">
        <f t="shared" si="0"/>
        <v>5.52</v>
      </c>
      <c r="L7" s="76"/>
      <c r="M7" s="77"/>
      <c r="O7" s="1" t="s">
        <v>15</v>
      </c>
    </row>
    <row r="8" spans="2:15" s="1" customFormat="1" ht="15" x14ac:dyDescent="0.3">
      <c r="B8" s="76"/>
      <c r="C8" s="76"/>
      <c r="D8" s="76"/>
      <c r="E8" s="8">
        <v>2</v>
      </c>
      <c r="F8" s="8" t="s">
        <v>0</v>
      </c>
      <c r="G8" s="8">
        <v>120</v>
      </c>
      <c r="H8" s="8" t="s">
        <v>0</v>
      </c>
      <c r="I8" s="8">
        <v>240</v>
      </c>
      <c r="J8" s="8">
        <v>10</v>
      </c>
      <c r="K8" s="2">
        <f t="shared" si="0"/>
        <v>28.8</v>
      </c>
      <c r="L8" s="76"/>
      <c r="M8" s="77"/>
      <c r="O8" s="1" t="s">
        <v>14</v>
      </c>
    </row>
    <row r="9" spans="2:15" s="1" customFormat="1" ht="15" x14ac:dyDescent="0.3">
      <c r="B9" s="78">
        <v>2</v>
      </c>
      <c r="C9" s="78" t="s">
        <v>9</v>
      </c>
      <c r="D9" s="78" t="s">
        <v>1</v>
      </c>
      <c r="E9" s="8">
        <v>2</v>
      </c>
      <c r="F9" s="8" t="s">
        <v>0</v>
      </c>
      <c r="G9" s="8">
        <v>120</v>
      </c>
      <c r="H9" s="8" t="s">
        <v>0</v>
      </c>
      <c r="I9" s="8">
        <v>240</v>
      </c>
      <c r="J9" s="8">
        <v>1</v>
      </c>
      <c r="K9" s="2">
        <f t="shared" si="0"/>
        <v>2.88</v>
      </c>
      <c r="L9" s="78">
        <f>SUM(J9:J13)</f>
        <v>15</v>
      </c>
      <c r="M9" s="81">
        <f>SUM(K9:K13)</f>
        <v>43.5732</v>
      </c>
    </row>
    <row r="10" spans="2:15" s="1" customFormat="1" ht="15" x14ac:dyDescent="0.3">
      <c r="B10" s="79"/>
      <c r="C10" s="79"/>
      <c r="D10" s="79"/>
      <c r="E10" s="8">
        <v>2</v>
      </c>
      <c r="F10" s="8" t="s">
        <v>0</v>
      </c>
      <c r="G10" s="8">
        <v>120</v>
      </c>
      <c r="H10" s="8" t="s">
        <v>0</v>
      </c>
      <c r="I10" s="8">
        <v>240</v>
      </c>
      <c r="J10" s="8">
        <v>6</v>
      </c>
      <c r="K10" s="2">
        <f t="shared" si="0"/>
        <v>17.28</v>
      </c>
      <c r="L10" s="79"/>
      <c r="M10" s="82"/>
      <c r="O10" s="1" t="s">
        <v>13</v>
      </c>
    </row>
    <row r="11" spans="2:15" s="1" customFormat="1" ht="15" x14ac:dyDescent="0.3">
      <c r="B11" s="79"/>
      <c r="C11" s="79"/>
      <c r="D11" s="79"/>
      <c r="E11" s="8">
        <v>2</v>
      </c>
      <c r="F11" s="8" t="s">
        <v>0</v>
      </c>
      <c r="G11" s="8">
        <v>116</v>
      </c>
      <c r="H11" s="8" t="s">
        <v>0</v>
      </c>
      <c r="I11" s="8">
        <v>240</v>
      </c>
      <c r="J11" s="8">
        <v>1</v>
      </c>
      <c r="K11" s="2">
        <f t="shared" si="0"/>
        <v>2.7839999999999998</v>
      </c>
      <c r="L11" s="79"/>
      <c r="M11" s="82"/>
    </row>
    <row r="12" spans="2:15" s="1" customFormat="1" ht="15" x14ac:dyDescent="0.3">
      <c r="B12" s="79"/>
      <c r="C12" s="79"/>
      <c r="D12" s="79"/>
      <c r="E12" s="8">
        <v>2</v>
      </c>
      <c r="F12" s="8" t="s">
        <v>0</v>
      </c>
      <c r="G12" s="8">
        <v>120</v>
      </c>
      <c r="H12" s="8" t="s">
        <v>0</v>
      </c>
      <c r="I12" s="8">
        <v>245</v>
      </c>
      <c r="J12" s="8">
        <v>5</v>
      </c>
      <c r="K12" s="2">
        <f t="shared" si="0"/>
        <v>14.7</v>
      </c>
      <c r="L12" s="79"/>
      <c r="M12" s="82"/>
    </row>
    <row r="13" spans="2:15" s="1" customFormat="1" ht="15" x14ac:dyDescent="0.3">
      <c r="B13" s="80"/>
      <c r="C13" s="80"/>
      <c r="D13" s="80"/>
      <c r="E13" s="8">
        <v>2</v>
      </c>
      <c r="F13" s="8" t="s">
        <v>0</v>
      </c>
      <c r="G13" s="8">
        <v>122</v>
      </c>
      <c r="H13" s="8" t="s">
        <v>0</v>
      </c>
      <c r="I13" s="8">
        <v>243</v>
      </c>
      <c r="J13" s="8">
        <v>2</v>
      </c>
      <c r="K13" s="2">
        <f t="shared" si="0"/>
        <v>5.9291999999999998</v>
      </c>
      <c r="L13" s="80"/>
      <c r="M13" s="83"/>
    </row>
    <row r="14" spans="2:15" s="1" customFormat="1" ht="15" x14ac:dyDescent="0.3">
      <c r="B14" s="78">
        <v>3</v>
      </c>
      <c r="C14" s="78" t="s">
        <v>10</v>
      </c>
      <c r="D14" s="78" t="s">
        <v>1</v>
      </c>
      <c r="E14" s="8">
        <v>2</v>
      </c>
      <c r="F14" s="8" t="s">
        <v>0</v>
      </c>
      <c r="G14" s="8">
        <v>122</v>
      </c>
      <c r="H14" s="8" t="s">
        <v>0</v>
      </c>
      <c r="I14" s="8">
        <v>243</v>
      </c>
      <c r="J14" s="8">
        <v>10</v>
      </c>
      <c r="K14" s="2">
        <f t="shared" si="0"/>
        <v>29.646000000000001</v>
      </c>
      <c r="L14" s="78">
        <f>SUM(J14:J16)</f>
        <v>13</v>
      </c>
      <c r="M14" s="81">
        <f>SUM(K14:K16)</f>
        <v>38.370599999999996</v>
      </c>
    </row>
    <row r="15" spans="2:15" s="1" customFormat="1" ht="15" x14ac:dyDescent="0.3">
      <c r="B15" s="79"/>
      <c r="C15" s="79"/>
      <c r="D15" s="79"/>
      <c r="E15" s="8">
        <v>2</v>
      </c>
      <c r="F15" s="8" t="s">
        <v>0</v>
      </c>
      <c r="G15" s="8">
        <v>122</v>
      </c>
      <c r="H15" s="8" t="s">
        <v>0</v>
      </c>
      <c r="I15" s="8">
        <v>243</v>
      </c>
      <c r="J15" s="8">
        <v>1</v>
      </c>
      <c r="K15" s="2">
        <f t="shared" si="0"/>
        <v>2.9645999999999999</v>
      </c>
      <c r="L15" s="79"/>
      <c r="M15" s="82"/>
    </row>
    <row r="16" spans="2:15" s="1" customFormat="1" ht="15" x14ac:dyDescent="0.3">
      <c r="B16" s="80"/>
      <c r="C16" s="80"/>
      <c r="D16" s="80"/>
      <c r="E16" s="8">
        <v>2</v>
      </c>
      <c r="F16" s="8" t="s">
        <v>0</v>
      </c>
      <c r="G16" s="8">
        <v>120</v>
      </c>
      <c r="H16" s="8" t="s">
        <v>0</v>
      </c>
      <c r="I16" s="8">
        <v>240</v>
      </c>
      <c r="J16" s="8">
        <v>2</v>
      </c>
      <c r="K16" s="2">
        <f t="shared" si="0"/>
        <v>5.76</v>
      </c>
      <c r="L16" s="80"/>
      <c r="M16" s="83"/>
    </row>
    <row r="17" spans="2:14" s="1" customFormat="1" ht="15" x14ac:dyDescent="0.3">
      <c r="J17" s="1">
        <f>SUM(J5:J16)</f>
        <v>43</v>
      </c>
      <c r="K17" s="5">
        <f>SUM(K5:K16)</f>
        <v>123.57880000000002</v>
      </c>
      <c r="L17" s="7">
        <f>SUM(L5:L16)</f>
        <v>43</v>
      </c>
      <c r="M17" s="5">
        <f>SUM(M5:M16)</f>
        <v>123.5788</v>
      </c>
    </row>
    <row r="18" spans="2:14" s="1" customFormat="1" ht="15" x14ac:dyDescent="0.3"/>
    <row r="19" spans="2:14" s="1" customFormat="1" ht="15.6" x14ac:dyDescent="0.3">
      <c r="B19">
        <v>7895</v>
      </c>
      <c r="C19" s="9">
        <v>2</v>
      </c>
      <c r="D19" s="9" t="s">
        <v>0</v>
      </c>
      <c r="E19" s="11">
        <v>95</v>
      </c>
      <c r="F19" s="9" t="s">
        <v>0</v>
      </c>
      <c r="G19" s="11">
        <v>238</v>
      </c>
      <c r="H19" s="11">
        <v>1</v>
      </c>
      <c r="I19" s="10">
        <f>H19*G19*E19/10000</f>
        <v>2.2610000000000001</v>
      </c>
      <c r="J19" t="s">
        <v>16</v>
      </c>
      <c r="K19" t="s">
        <v>18</v>
      </c>
    </row>
    <row r="20" spans="2:14" ht="15" x14ac:dyDescent="0.3">
      <c r="B20">
        <v>7895</v>
      </c>
      <c r="C20" s="9">
        <v>2</v>
      </c>
      <c r="D20" s="9" t="s">
        <v>0</v>
      </c>
      <c r="E20" s="9">
        <v>143</v>
      </c>
      <c r="F20" s="9" t="s">
        <v>0</v>
      </c>
      <c r="G20" s="9">
        <v>236</v>
      </c>
      <c r="H20" s="9">
        <v>6</v>
      </c>
      <c r="I20" s="10">
        <f>H20*G20*E20/10000</f>
        <v>20.248799999999999</v>
      </c>
      <c r="J20" t="s">
        <v>17</v>
      </c>
      <c r="K20" t="s">
        <v>19</v>
      </c>
    </row>
    <row r="22" spans="2:14" ht="15" x14ac:dyDescent="0.3">
      <c r="B22" s="60">
        <v>1</v>
      </c>
      <c r="C22" s="60" t="s">
        <v>20</v>
      </c>
      <c r="D22" s="60" t="s">
        <v>1</v>
      </c>
      <c r="E22" s="9">
        <v>2</v>
      </c>
      <c r="F22" s="9" t="s">
        <v>0</v>
      </c>
      <c r="G22" s="9">
        <v>143</v>
      </c>
      <c r="H22" s="9" t="s">
        <v>0</v>
      </c>
      <c r="I22" s="9">
        <v>236</v>
      </c>
      <c r="J22" s="9">
        <v>6</v>
      </c>
      <c r="K22" s="10">
        <f t="shared" ref="K22:K33" si="1">J22*I22*G22/10000</f>
        <v>20.248799999999999</v>
      </c>
      <c r="L22" s="60">
        <f>J22+J23</f>
        <v>8</v>
      </c>
      <c r="M22" s="60">
        <f>K22+K23</f>
        <v>26.9984</v>
      </c>
      <c r="N22" t="s">
        <v>24</v>
      </c>
    </row>
    <row r="23" spans="2:14" ht="15" x14ac:dyDescent="0.3">
      <c r="B23" s="60"/>
      <c r="C23" s="60"/>
      <c r="D23" s="60"/>
      <c r="E23" s="9">
        <v>2</v>
      </c>
      <c r="F23" s="9" t="s">
        <v>0</v>
      </c>
      <c r="G23" s="9">
        <v>143</v>
      </c>
      <c r="H23" s="9" t="s">
        <v>0</v>
      </c>
      <c r="I23" s="9">
        <v>236</v>
      </c>
      <c r="J23" s="9">
        <v>2</v>
      </c>
      <c r="K23" s="10">
        <f t="shared" si="1"/>
        <v>6.7496</v>
      </c>
      <c r="L23" s="60"/>
      <c r="M23" s="60"/>
    </row>
    <row r="24" spans="2:14" ht="15" x14ac:dyDescent="0.3">
      <c r="B24" s="60">
        <v>2</v>
      </c>
      <c r="C24" s="60" t="s">
        <v>21</v>
      </c>
      <c r="D24" s="60" t="s">
        <v>1</v>
      </c>
      <c r="E24" s="9">
        <v>2</v>
      </c>
      <c r="F24" s="9" t="s">
        <v>0</v>
      </c>
      <c r="G24" s="9">
        <v>143</v>
      </c>
      <c r="H24" s="9" t="s">
        <v>0</v>
      </c>
      <c r="I24" s="9">
        <v>190</v>
      </c>
      <c r="J24" s="9">
        <v>2</v>
      </c>
      <c r="K24" s="10">
        <f t="shared" si="1"/>
        <v>5.4340000000000002</v>
      </c>
      <c r="L24" s="60">
        <f>SUM(J24:J29)</f>
        <v>10</v>
      </c>
      <c r="M24" s="60">
        <f>SUM(K24:K29)</f>
        <v>27.770599999999998</v>
      </c>
    </row>
    <row r="25" spans="2:14" ht="15" x14ac:dyDescent="0.3">
      <c r="B25" s="60"/>
      <c r="C25" s="60"/>
      <c r="D25" s="60"/>
      <c r="E25" s="9">
        <v>2</v>
      </c>
      <c r="F25" s="9" t="s">
        <v>0</v>
      </c>
      <c r="G25" s="9">
        <v>143</v>
      </c>
      <c r="H25" s="9" t="s">
        <v>0</v>
      </c>
      <c r="I25" s="9">
        <v>192</v>
      </c>
      <c r="J25" s="9">
        <v>2</v>
      </c>
      <c r="K25" s="10">
        <f t="shared" si="1"/>
        <v>5.4912000000000001</v>
      </c>
      <c r="L25" s="60"/>
      <c r="M25" s="60"/>
    </row>
    <row r="26" spans="2:14" ht="15" x14ac:dyDescent="0.3">
      <c r="B26" s="60"/>
      <c r="C26" s="60"/>
      <c r="D26" s="60"/>
      <c r="E26" s="9">
        <v>2</v>
      </c>
      <c r="F26" s="9" t="s">
        <v>0</v>
      </c>
      <c r="G26" s="9">
        <v>143</v>
      </c>
      <c r="H26" s="9" t="s">
        <v>0</v>
      </c>
      <c r="I26" s="9">
        <v>190</v>
      </c>
      <c r="J26" s="9">
        <v>1</v>
      </c>
      <c r="K26" s="10">
        <f t="shared" si="1"/>
        <v>2.7170000000000001</v>
      </c>
      <c r="L26" s="60"/>
      <c r="M26" s="60"/>
    </row>
    <row r="27" spans="2:14" ht="15" x14ac:dyDescent="0.3">
      <c r="B27" s="60"/>
      <c r="C27" s="60"/>
      <c r="D27" s="60"/>
      <c r="E27" s="9">
        <v>2</v>
      </c>
      <c r="F27" s="9" t="s">
        <v>0</v>
      </c>
      <c r="G27" s="9">
        <v>143</v>
      </c>
      <c r="H27" s="9" t="s">
        <v>0</v>
      </c>
      <c r="I27" s="9">
        <v>202</v>
      </c>
      <c r="J27" s="9">
        <v>2</v>
      </c>
      <c r="K27" s="10">
        <f t="shared" si="1"/>
        <v>5.7771999999999997</v>
      </c>
      <c r="L27" s="60"/>
      <c r="M27" s="60"/>
    </row>
    <row r="28" spans="2:14" ht="15" x14ac:dyDescent="0.3">
      <c r="B28" s="60"/>
      <c r="C28" s="60"/>
      <c r="D28" s="60"/>
      <c r="E28" s="9">
        <v>2</v>
      </c>
      <c r="F28" s="9" t="s">
        <v>0</v>
      </c>
      <c r="G28" s="9">
        <v>143</v>
      </c>
      <c r="H28" s="9" t="s">
        <v>0</v>
      </c>
      <c r="I28" s="9">
        <v>192</v>
      </c>
      <c r="J28" s="9">
        <v>2</v>
      </c>
      <c r="K28" s="10">
        <f t="shared" si="1"/>
        <v>5.4912000000000001</v>
      </c>
      <c r="L28" s="60"/>
      <c r="M28" s="60"/>
    </row>
    <row r="29" spans="2:14" ht="15" x14ac:dyDescent="0.3">
      <c r="B29" s="60"/>
      <c r="C29" s="60"/>
      <c r="D29" s="60"/>
      <c r="E29" s="9">
        <v>2</v>
      </c>
      <c r="F29" s="9" t="s">
        <v>0</v>
      </c>
      <c r="G29" s="9">
        <v>143</v>
      </c>
      <c r="H29" s="9" t="s">
        <v>0</v>
      </c>
      <c r="I29" s="9">
        <v>200</v>
      </c>
      <c r="J29" s="9">
        <v>1</v>
      </c>
      <c r="K29" s="10">
        <f t="shared" si="1"/>
        <v>2.86</v>
      </c>
      <c r="L29" s="60"/>
      <c r="M29" s="60"/>
    </row>
    <row r="30" spans="2:14" ht="15" x14ac:dyDescent="0.3">
      <c r="B30" s="73">
        <v>4</v>
      </c>
      <c r="C30" s="73" t="s">
        <v>23</v>
      </c>
      <c r="D30" s="73" t="s">
        <v>1</v>
      </c>
      <c r="E30" s="12">
        <v>2</v>
      </c>
      <c r="F30" s="12" t="s">
        <v>0</v>
      </c>
      <c r="G30" s="12">
        <v>143</v>
      </c>
      <c r="H30" s="12" t="s">
        <v>0</v>
      </c>
      <c r="I30" s="12">
        <v>202</v>
      </c>
      <c r="J30" s="12">
        <v>1</v>
      </c>
      <c r="K30" s="13">
        <f t="shared" si="1"/>
        <v>2.8885999999999998</v>
      </c>
      <c r="L30" s="73">
        <f>J30+J31+J32+J33</f>
        <v>13</v>
      </c>
      <c r="M30" s="73">
        <f>K30+K31+K32+K33</f>
        <v>42.515599999999999</v>
      </c>
    </row>
    <row r="31" spans="2:14" ht="15" x14ac:dyDescent="0.3">
      <c r="B31" s="74"/>
      <c r="C31" s="74"/>
      <c r="D31" s="74"/>
      <c r="E31" s="9">
        <v>2</v>
      </c>
      <c r="F31" s="9" t="s">
        <v>0</v>
      </c>
      <c r="G31" s="9">
        <v>143</v>
      </c>
      <c r="H31" s="9" t="s">
        <v>0</v>
      </c>
      <c r="I31" s="9">
        <v>238</v>
      </c>
      <c r="J31" s="9">
        <v>10</v>
      </c>
      <c r="K31" s="10">
        <f t="shared" si="1"/>
        <v>34.033999999999999</v>
      </c>
      <c r="L31" s="74"/>
      <c r="M31" s="74"/>
    </row>
    <row r="32" spans="2:14" ht="15" x14ac:dyDescent="0.3">
      <c r="B32" s="74"/>
      <c r="C32" s="74"/>
      <c r="D32" s="74"/>
      <c r="E32" s="9">
        <v>2</v>
      </c>
      <c r="F32" s="9" t="s">
        <v>0</v>
      </c>
      <c r="G32" s="9">
        <v>140</v>
      </c>
      <c r="H32" s="9" t="s">
        <v>0</v>
      </c>
      <c r="I32" s="9">
        <v>238</v>
      </c>
      <c r="J32" s="9">
        <v>1</v>
      </c>
      <c r="K32" s="10">
        <f t="shared" si="1"/>
        <v>3.3319999999999999</v>
      </c>
      <c r="L32" s="74"/>
      <c r="M32" s="74"/>
    </row>
    <row r="33" spans="2:14" ht="15" x14ac:dyDescent="0.3">
      <c r="B33" s="75"/>
      <c r="C33" s="75"/>
      <c r="D33" s="75"/>
      <c r="E33" s="9">
        <v>2</v>
      </c>
      <c r="F33" s="9" t="s">
        <v>0</v>
      </c>
      <c r="G33" s="9">
        <v>95</v>
      </c>
      <c r="H33" s="9" t="s">
        <v>0</v>
      </c>
      <c r="I33" s="9">
        <v>238</v>
      </c>
      <c r="J33" s="9">
        <v>1</v>
      </c>
      <c r="K33" s="10">
        <f t="shared" si="1"/>
        <v>2.2610000000000001</v>
      </c>
      <c r="L33" s="75"/>
      <c r="M33" s="75"/>
    </row>
    <row r="35" spans="2:14" ht="15" x14ac:dyDescent="0.3">
      <c r="B35" s="60">
        <v>1</v>
      </c>
      <c r="C35" s="60" t="s">
        <v>22</v>
      </c>
      <c r="D35" s="60" t="s">
        <v>1</v>
      </c>
      <c r="E35" s="9">
        <v>2</v>
      </c>
      <c r="F35" s="9" t="s">
        <v>0</v>
      </c>
      <c r="G35" s="9">
        <v>143</v>
      </c>
      <c r="H35" s="9" t="s">
        <v>0</v>
      </c>
      <c r="I35" s="9">
        <v>200</v>
      </c>
      <c r="J35" s="9">
        <v>4</v>
      </c>
      <c r="K35" s="10">
        <f>J35*I35*G35/10000</f>
        <v>11.44</v>
      </c>
      <c r="L35" s="60">
        <f>J35+J36</f>
        <v>11</v>
      </c>
      <c r="M35" s="84">
        <f>K35+K36</f>
        <v>31.660199999999996</v>
      </c>
      <c r="N35" t="s">
        <v>29</v>
      </c>
    </row>
    <row r="36" spans="2:14" ht="15" x14ac:dyDescent="0.3">
      <c r="B36" s="60"/>
      <c r="C36" s="60"/>
      <c r="D36" s="60"/>
      <c r="E36" s="9">
        <v>2</v>
      </c>
      <c r="F36" s="9" t="s">
        <v>0</v>
      </c>
      <c r="G36" s="9">
        <v>143</v>
      </c>
      <c r="H36" s="9" t="s">
        <v>0</v>
      </c>
      <c r="I36" s="9">
        <v>202</v>
      </c>
      <c r="J36" s="9">
        <v>7</v>
      </c>
      <c r="K36" s="10">
        <f>J36*I36*G36/10000</f>
        <v>20.220199999999998</v>
      </c>
      <c r="L36" s="60"/>
      <c r="M36" s="84"/>
    </row>
    <row r="38" spans="2:14" ht="15" x14ac:dyDescent="0.3">
      <c r="B38" s="60">
        <v>1</v>
      </c>
      <c r="C38" s="60" t="s">
        <v>27</v>
      </c>
      <c r="D38" s="60" t="s">
        <v>1</v>
      </c>
      <c r="E38" s="9">
        <v>2</v>
      </c>
      <c r="F38" s="9" t="s">
        <v>0</v>
      </c>
      <c r="G38" s="9">
        <v>187</v>
      </c>
      <c r="H38" s="9" t="s">
        <v>0</v>
      </c>
      <c r="I38" s="9">
        <v>245</v>
      </c>
      <c r="J38" s="9">
        <v>8</v>
      </c>
      <c r="K38" s="10">
        <f>I38*G38*J38/10000</f>
        <v>36.652000000000001</v>
      </c>
      <c r="L38" s="60">
        <f>SUM(J38:J39)</f>
        <v>12</v>
      </c>
      <c r="M38" s="61">
        <f>SUM(K38:K39)</f>
        <v>54.634</v>
      </c>
      <c r="N38" s="1" t="s">
        <v>30</v>
      </c>
    </row>
    <row r="39" spans="2:14" ht="15" x14ac:dyDescent="0.3">
      <c r="B39" s="60"/>
      <c r="C39" s="60"/>
      <c r="D39" s="60"/>
      <c r="E39" s="9">
        <v>2</v>
      </c>
      <c r="F39" s="9" t="s">
        <v>0</v>
      </c>
      <c r="G39" s="9">
        <v>185</v>
      </c>
      <c r="H39" s="9" t="s">
        <v>0</v>
      </c>
      <c r="I39" s="9">
        <v>243</v>
      </c>
      <c r="J39" s="9">
        <v>4</v>
      </c>
      <c r="K39" s="10">
        <f>I39*G39*J39/10000</f>
        <v>17.981999999999999</v>
      </c>
      <c r="L39" s="60"/>
      <c r="M39" s="61"/>
      <c r="N39" s="1"/>
    </row>
    <row r="40" spans="2:14" ht="15" x14ac:dyDescent="0.3">
      <c r="B40" s="60">
        <v>2</v>
      </c>
      <c r="C40" s="60" t="s">
        <v>28</v>
      </c>
      <c r="D40" s="60" t="s">
        <v>1</v>
      </c>
      <c r="E40" s="9">
        <v>2</v>
      </c>
      <c r="F40" s="9" t="s">
        <v>0</v>
      </c>
      <c r="G40" s="9">
        <v>185</v>
      </c>
      <c r="H40" s="9" t="s">
        <v>0</v>
      </c>
      <c r="I40" s="9">
        <v>243</v>
      </c>
      <c r="J40" s="9">
        <v>11</v>
      </c>
      <c r="K40" s="10">
        <f>I40*G40*J40/10000</f>
        <v>49.450499999999998</v>
      </c>
      <c r="L40" s="60">
        <f>SUM(J40:J41)</f>
        <v>12</v>
      </c>
      <c r="M40" s="61">
        <f>SUM(K40:K41)</f>
        <v>53.8185</v>
      </c>
      <c r="N40" s="1"/>
    </row>
    <row r="41" spans="2:14" ht="15" x14ac:dyDescent="0.3">
      <c r="B41" s="60"/>
      <c r="C41" s="60"/>
      <c r="D41" s="60"/>
      <c r="E41" s="9">
        <v>2</v>
      </c>
      <c r="F41" s="9" t="s">
        <v>0</v>
      </c>
      <c r="G41" s="9">
        <v>182</v>
      </c>
      <c r="H41" s="9" t="s">
        <v>0</v>
      </c>
      <c r="I41" s="9">
        <v>240</v>
      </c>
      <c r="J41" s="9">
        <v>1</v>
      </c>
      <c r="K41" s="10">
        <f>I41*G41*J41/10000</f>
        <v>4.3680000000000003</v>
      </c>
      <c r="L41" s="60"/>
      <c r="M41" s="61"/>
      <c r="N41" s="1"/>
    </row>
    <row r="42" spans="2:14" ht="15" x14ac:dyDescent="0.3">
      <c r="B42" s="1"/>
      <c r="C42" s="1"/>
      <c r="D42" s="1"/>
      <c r="E42" s="1"/>
      <c r="F42" s="1"/>
      <c r="G42" s="1"/>
      <c r="H42" s="1"/>
      <c r="I42" s="1"/>
      <c r="J42" s="1">
        <f>SUM(J38:J41)</f>
        <v>24</v>
      </c>
      <c r="K42" s="5">
        <f>SUM(K38:K41)</f>
        <v>108.45249999999999</v>
      </c>
      <c r="L42" s="1">
        <f>SUM(L38:L41)</f>
        <v>24</v>
      </c>
      <c r="M42" s="5">
        <f>SUM(M38:M41)</f>
        <v>108.4525</v>
      </c>
      <c r="N42" s="1"/>
    </row>
    <row r="45" spans="2:14" s="1" customFormat="1" ht="15" x14ac:dyDescent="0.3">
      <c r="B45" s="9">
        <v>3</v>
      </c>
      <c r="C45" s="9" t="s">
        <v>26</v>
      </c>
      <c r="D45" s="9" t="s">
        <v>1</v>
      </c>
      <c r="E45" s="9">
        <v>2</v>
      </c>
      <c r="F45" s="9" t="s">
        <v>0</v>
      </c>
      <c r="G45" s="9">
        <v>189</v>
      </c>
      <c r="H45" s="9" t="s">
        <v>0</v>
      </c>
      <c r="I45" s="9">
        <v>245</v>
      </c>
      <c r="J45" s="9">
        <v>10</v>
      </c>
      <c r="K45" s="10">
        <f>I45*G45*J45/10000</f>
        <v>46.305</v>
      </c>
      <c r="L45" s="9">
        <f>J45</f>
        <v>10</v>
      </c>
      <c r="M45" s="10">
        <f>K45</f>
        <v>46.305</v>
      </c>
      <c r="N45" s="9" t="s">
        <v>31</v>
      </c>
    </row>
    <row r="47" spans="2:14" ht="15" x14ac:dyDescent="0.3">
      <c r="B47" s="16">
        <v>2</v>
      </c>
      <c r="C47" s="16" t="s">
        <v>38</v>
      </c>
      <c r="D47" s="16" t="s">
        <v>1</v>
      </c>
      <c r="E47" s="16">
        <v>2</v>
      </c>
      <c r="F47" s="16" t="s">
        <v>0</v>
      </c>
      <c r="G47" s="16">
        <v>115</v>
      </c>
      <c r="H47" s="16" t="s">
        <v>0</v>
      </c>
      <c r="I47" s="16">
        <v>291</v>
      </c>
      <c r="J47" s="16">
        <v>12</v>
      </c>
      <c r="K47" s="17">
        <f>J47*I47*G47/10000</f>
        <v>40.158000000000001</v>
      </c>
      <c r="L47" s="16">
        <f>J47</f>
        <v>12</v>
      </c>
      <c r="M47" s="17">
        <f>K47</f>
        <v>40.158000000000001</v>
      </c>
      <c r="N47" s="1" t="s">
        <v>39</v>
      </c>
    </row>
    <row r="49" spans="1:14" s="1" customFormat="1" ht="15" x14ac:dyDescent="0.3">
      <c r="A49" s="71">
        <v>1</v>
      </c>
      <c r="B49" s="71" t="s">
        <v>37</v>
      </c>
      <c r="C49" s="71" t="s">
        <v>1</v>
      </c>
      <c r="D49" s="16">
        <v>2</v>
      </c>
      <c r="E49" s="16" t="s">
        <v>0</v>
      </c>
      <c r="F49" s="16">
        <v>110</v>
      </c>
      <c r="G49" s="16" t="s">
        <v>0</v>
      </c>
      <c r="H49" s="16">
        <v>280</v>
      </c>
      <c r="I49" s="16">
        <v>1</v>
      </c>
      <c r="J49" s="17">
        <f>I49*H49*F49/10000</f>
        <v>3.08</v>
      </c>
      <c r="K49" s="71">
        <f>SUM(I49:I52)</f>
        <v>12</v>
      </c>
      <c r="L49" s="72">
        <f>SUM(J49:J52)</f>
        <v>39.763800000000003</v>
      </c>
      <c r="M49" s="1" t="s">
        <v>40</v>
      </c>
    </row>
    <row r="50" spans="1:14" s="1" customFormat="1" ht="15" x14ac:dyDescent="0.3">
      <c r="A50" s="71"/>
      <c r="B50" s="71"/>
      <c r="C50" s="71"/>
      <c r="D50" s="16">
        <v>2</v>
      </c>
      <c r="E50" s="16" t="s">
        <v>0</v>
      </c>
      <c r="F50" s="16">
        <v>113</v>
      </c>
      <c r="G50" s="16" t="s">
        <v>0</v>
      </c>
      <c r="H50" s="16">
        <v>290</v>
      </c>
      <c r="I50" s="16">
        <v>1</v>
      </c>
      <c r="J50" s="17">
        <f>I50*H50*F50/10000</f>
        <v>3.2770000000000001</v>
      </c>
      <c r="K50" s="71"/>
      <c r="L50" s="72"/>
    </row>
    <row r="51" spans="1:14" s="1" customFormat="1" ht="15" x14ac:dyDescent="0.3">
      <c r="A51" s="71"/>
      <c r="B51" s="71"/>
      <c r="C51" s="71"/>
      <c r="D51" s="16">
        <v>2</v>
      </c>
      <c r="E51" s="16" t="s">
        <v>0</v>
      </c>
      <c r="F51" s="16">
        <v>113</v>
      </c>
      <c r="G51" s="16" t="s">
        <v>0</v>
      </c>
      <c r="H51" s="16">
        <v>291</v>
      </c>
      <c r="I51" s="16">
        <v>1</v>
      </c>
      <c r="J51" s="17">
        <f>I51*H51*F51/10000</f>
        <v>3.2883</v>
      </c>
      <c r="K51" s="71"/>
      <c r="L51" s="72"/>
    </row>
    <row r="52" spans="1:14" s="1" customFormat="1" ht="15" x14ac:dyDescent="0.3">
      <c r="A52" s="71"/>
      <c r="B52" s="71"/>
      <c r="C52" s="71"/>
      <c r="D52" s="16">
        <v>2</v>
      </c>
      <c r="E52" s="16" t="s">
        <v>0</v>
      </c>
      <c r="F52" s="16">
        <v>115</v>
      </c>
      <c r="G52" s="16" t="s">
        <v>0</v>
      </c>
      <c r="H52" s="16">
        <v>291</v>
      </c>
      <c r="I52" s="16">
        <v>9</v>
      </c>
      <c r="J52" s="17">
        <f>I52*H52*F52/10000</f>
        <v>30.118500000000001</v>
      </c>
      <c r="K52" s="71"/>
      <c r="L52" s="72"/>
    </row>
    <row r="54" spans="1:14" ht="15" x14ac:dyDescent="0.3">
      <c r="B54" s="71">
        <v>5</v>
      </c>
      <c r="C54" s="71" t="s">
        <v>45</v>
      </c>
      <c r="D54" s="71" t="s">
        <v>1</v>
      </c>
      <c r="E54" s="16">
        <v>2</v>
      </c>
      <c r="F54" s="16" t="s">
        <v>0</v>
      </c>
      <c r="G54" s="16">
        <v>165</v>
      </c>
      <c r="H54" s="16" t="s">
        <v>0</v>
      </c>
      <c r="I54" s="16">
        <v>290</v>
      </c>
      <c r="J54" s="16">
        <v>11</v>
      </c>
      <c r="K54" s="18">
        <f>J54*I54*G54/10000</f>
        <v>52.634999999999998</v>
      </c>
      <c r="L54" s="71">
        <f>SUM(J54:J55)</f>
        <v>13</v>
      </c>
      <c r="M54" s="72">
        <f>SUM(K54:K55)</f>
        <v>61.914999999999999</v>
      </c>
      <c r="N54" s="1" t="s">
        <v>48</v>
      </c>
    </row>
    <row r="55" spans="1:14" ht="15" x14ac:dyDescent="0.3">
      <c r="B55" s="71"/>
      <c r="C55" s="71"/>
      <c r="D55" s="71"/>
      <c r="E55" s="16">
        <v>2</v>
      </c>
      <c r="F55" s="16" t="s">
        <v>0</v>
      </c>
      <c r="G55" s="16">
        <v>160</v>
      </c>
      <c r="H55" s="16" t="s">
        <v>0</v>
      </c>
      <c r="I55" s="16">
        <v>290</v>
      </c>
      <c r="J55" s="16">
        <v>2</v>
      </c>
      <c r="K55" s="18">
        <f>J55*I55*G55/10000</f>
        <v>9.2799999999999994</v>
      </c>
      <c r="L55" s="71"/>
      <c r="M55" s="72"/>
      <c r="N55" s="1"/>
    </row>
    <row r="58" spans="1:14" s="1" customFormat="1" ht="15" x14ac:dyDescent="0.3">
      <c r="A58" s="71">
        <v>4</v>
      </c>
      <c r="B58" s="71" t="s">
        <v>44</v>
      </c>
      <c r="C58" s="71" t="s">
        <v>1</v>
      </c>
      <c r="D58" s="16">
        <v>2</v>
      </c>
      <c r="E58" s="16" t="s">
        <v>0</v>
      </c>
      <c r="F58" s="16">
        <v>164</v>
      </c>
      <c r="G58" s="16" t="s">
        <v>0</v>
      </c>
      <c r="H58" s="16">
        <v>286</v>
      </c>
      <c r="I58" s="16">
        <v>6</v>
      </c>
      <c r="J58" s="17">
        <f>I58*H58*F58/10000</f>
        <v>28.142399999999999</v>
      </c>
      <c r="K58" s="71">
        <f>SUM(I58:I59)</f>
        <v>12</v>
      </c>
      <c r="L58" s="72">
        <f>SUM(J58:J59)</f>
        <v>56.4816</v>
      </c>
      <c r="M58" s="1" t="s">
        <v>49</v>
      </c>
    </row>
    <row r="59" spans="1:14" s="1" customFormat="1" ht="15" x14ac:dyDescent="0.3">
      <c r="A59" s="71"/>
      <c r="B59" s="71"/>
      <c r="C59" s="71"/>
      <c r="D59" s="16">
        <v>2</v>
      </c>
      <c r="E59" s="16" t="s">
        <v>0</v>
      </c>
      <c r="F59" s="16">
        <v>164</v>
      </c>
      <c r="G59" s="16" t="s">
        <v>0</v>
      </c>
      <c r="H59" s="16">
        <v>288</v>
      </c>
      <c r="I59" s="16">
        <v>6</v>
      </c>
      <c r="J59" s="17">
        <f>I59*H59*F59/10000</f>
        <v>28.339200000000002</v>
      </c>
      <c r="K59" s="71"/>
      <c r="L59" s="72"/>
    </row>
    <row r="62" spans="1:14" s="1" customFormat="1" ht="15" x14ac:dyDescent="0.3">
      <c r="A62" s="71">
        <v>4</v>
      </c>
      <c r="B62" s="71" t="s">
        <v>36</v>
      </c>
      <c r="C62" s="71" t="s">
        <v>1</v>
      </c>
      <c r="D62" s="16">
        <v>2</v>
      </c>
      <c r="E62" s="16" t="s">
        <v>0</v>
      </c>
      <c r="F62" s="16">
        <v>145</v>
      </c>
      <c r="G62" s="16" t="s">
        <v>0</v>
      </c>
      <c r="H62" s="16">
        <v>278</v>
      </c>
      <c r="I62" s="16">
        <v>1</v>
      </c>
      <c r="J62" s="17">
        <f>I62*H62*F62/10000</f>
        <v>4.0309999999999997</v>
      </c>
      <c r="K62" s="71">
        <f>SUM(I62:I66)</f>
        <v>12</v>
      </c>
      <c r="L62" s="72">
        <f>SUM(J62:J66)</f>
        <v>47.638000000000005</v>
      </c>
    </row>
    <row r="63" spans="1:14" s="1" customFormat="1" ht="15" x14ac:dyDescent="0.3">
      <c r="A63" s="71"/>
      <c r="B63" s="71"/>
      <c r="C63" s="71"/>
      <c r="D63" s="16">
        <v>2</v>
      </c>
      <c r="E63" s="16" t="s">
        <v>0</v>
      </c>
      <c r="F63" s="16">
        <v>144</v>
      </c>
      <c r="G63" s="16" t="s">
        <v>0</v>
      </c>
      <c r="H63" s="16">
        <v>280</v>
      </c>
      <c r="I63" s="16">
        <v>6</v>
      </c>
      <c r="J63" s="17">
        <f>I63*H63*F63/10000</f>
        <v>24.192</v>
      </c>
      <c r="K63" s="71"/>
      <c r="L63" s="72"/>
      <c r="M63" s="1" t="s">
        <v>51</v>
      </c>
    </row>
    <row r="64" spans="1:14" s="1" customFormat="1" ht="15" x14ac:dyDescent="0.3">
      <c r="A64" s="71"/>
      <c r="B64" s="71"/>
      <c r="C64" s="71"/>
      <c r="D64" s="16">
        <v>2</v>
      </c>
      <c r="E64" s="16" t="s">
        <v>0</v>
      </c>
      <c r="F64" s="16">
        <v>144</v>
      </c>
      <c r="G64" s="16" t="s">
        <v>0</v>
      </c>
      <c r="H64" s="16">
        <v>275</v>
      </c>
      <c r="I64" s="16">
        <v>3</v>
      </c>
      <c r="J64" s="17">
        <f>I64*H64*F64/10000</f>
        <v>11.88</v>
      </c>
      <c r="K64" s="71"/>
      <c r="L64" s="72"/>
    </row>
    <row r="65" spans="1:14" s="1" customFormat="1" ht="15" x14ac:dyDescent="0.3">
      <c r="A65" s="71"/>
      <c r="B65" s="71"/>
      <c r="C65" s="71"/>
      <c r="D65" s="16">
        <v>2</v>
      </c>
      <c r="E65" s="16" t="s">
        <v>0</v>
      </c>
      <c r="F65" s="16">
        <v>130</v>
      </c>
      <c r="G65" s="16" t="s">
        <v>0</v>
      </c>
      <c r="H65" s="16">
        <v>275</v>
      </c>
      <c r="I65" s="16">
        <v>1</v>
      </c>
      <c r="J65" s="17">
        <f>I65*H65*F65/10000</f>
        <v>3.5750000000000002</v>
      </c>
      <c r="K65" s="71"/>
      <c r="L65" s="72"/>
    </row>
    <row r="66" spans="1:14" s="1" customFormat="1" ht="15" x14ac:dyDescent="0.3">
      <c r="A66" s="71"/>
      <c r="B66" s="71"/>
      <c r="C66" s="71"/>
      <c r="D66" s="16">
        <v>2</v>
      </c>
      <c r="E66" s="16" t="s">
        <v>0</v>
      </c>
      <c r="F66" s="16">
        <v>144</v>
      </c>
      <c r="G66" s="16" t="s">
        <v>0</v>
      </c>
      <c r="H66" s="16">
        <v>275</v>
      </c>
      <c r="I66" s="16">
        <v>1</v>
      </c>
      <c r="J66" s="17">
        <f>I66*H66*F66/10000</f>
        <v>3.96</v>
      </c>
      <c r="K66" s="71"/>
      <c r="L66" s="72"/>
    </row>
    <row r="69" spans="1:14" s="1" customFormat="1" ht="45" x14ac:dyDescent="0.3">
      <c r="A69" s="4" t="s">
        <v>2</v>
      </c>
      <c r="B69" s="4" t="s">
        <v>3</v>
      </c>
      <c r="C69" s="4" t="s">
        <v>4</v>
      </c>
      <c r="D69" s="68" t="s">
        <v>5</v>
      </c>
      <c r="E69" s="69"/>
      <c r="F69" s="69"/>
      <c r="G69" s="69"/>
      <c r="H69" s="70"/>
      <c r="I69" s="4" t="s">
        <v>6</v>
      </c>
      <c r="J69" s="4" t="s">
        <v>7</v>
      </c>
      <c r="K69" s="6" t="s">
        <v>11</v>
      </c>
      <c r="L69" s="6" t="s">
        <v>12</v>
      </c>
    </row>
    <row r="70" spans="1:14" s="1" customFormat="1" ht="15" x14ac:dyDescent="0.3">
      <c r="A70" s="16">
        <v>1</v>
      </c>
      <c r="B70" s="16" t="s">
        <v>25</v>
      </c>
      <c r="C70" s="16" t="s">
        <v>1</v>
      </c>
      <c r="D70" s="16">
        <v>2</v>
      </c>
      <c r="E70" s="16" t="s">
        <v>0</v>
      </c>
      <c r="F70" s="16">
        <v>189</v>
      </c>
      <c r="G70" s="16" t="s">
        <v>0</v>
      </c>
      <c r="H70" s="16">
        <v>245</v>
      </c>
      <c r="I70" s="16">
        <v>10</v>
      </c>
      <c r="J70" s="17">
        <f>H70*F70*I70/10000</f>
        <v>46.305</v>
      </c>
      <c r="K70" s="16">
        <f>I70</f>
        <v>10</v>
      </c>
      <c r="L70" s="17">
        <f>J70</f>
        <v>46.305</v>
      </c>
      <c r="M70" s="1" t="s">
        <v>52</v>
      </c>
      <c r="N70" s="1" t="s">
        <v>47</v>
      </c>
    </row>
    <row r="71" spans="1:14" s="1" customFormat="1" ht="15" x14ac:dyDescent="0.3">
      <c r="I71" s="1">
        <f>SUM(I70:I70)</f>
        <v>10</v>
      </c>
      <c r="J71" s="5">
        <f>SUM(J70:J70)</f>
        <v>46.305</v>
      </c>
      <c r="K71" s="1">
        <f>SUM(K70:K70)</f>
        <v>10</v>
      </c>
      <c r="L71" s="5">
        <f>SUM(L70:L70)</f>
        <v>46.305</v>
      </c>
    </row>
    <row r="72" spans="1:14" s="1" customFormat="1" ht="15" x14ac:dyDescent="0.3"/>
    <row r="73" spans="1:14" s="1" customFormat="1" ht="15" x14ac:dyDescent="0.3">
      <c r="D73" s="9">
        <v>2</v>
      </c>
      <c r="E73" s="9" t="s">
        <v>0</v>
      </c>
      <c r="F73" s="9">
        <v>180</v>
      </c>
      <c r="G73" s="9" t="s">
        <v>0</v>
      </c>
      <c r="H73" s="9">
        <v>225</v>
      </c>
      <c r="I73" s="9">
        <v>1</v>
      </c>
      <c r="J73" s="10">
        <f>H73*F73*I73/10000</f>
        <v>4.05</v>
      </c>
      <c r="K73" s="14"/>
      <c r="L73" s="15" t="s">
        <v>32</v>
      </c>
    </row>
    <row r="74" spans="1:14" s="1" customFormat="1" ht="15" x14ac:dyDescent="0.3">
      <c r="D74" s="9">
        <v>2</v>
      </c>
      <c r="E74" s="9" t="s">
        <v>0</v>
      </c>
      <c r="F74" s="9">
        <v>180</v>
      </c>
      <c r="G74" s="9" t="s">
        <v>0</v>
      </c>
      <c r="H74" s="9">
        <v>195</v>
      </c>
      <c r="I74" s="9">
        <v>1</v>
      </c>
      <c r="J74" s="10">
        <f>H74*F74*I74/10000</f>
        <v>3.51</v>
      </c>
      <c r="K74" s="14"/>
    </row>
    <row r="77" spans="1:14" s="1" customFormat="1" ht="15" x14ac:dyDescent="0.3">
      <c r="A77" s="71">
        <v>2</v>
      </c>
      <c r="B77" s="71" t="s">
        <v>34</v>
      </c>
      <c r="C77" s="71" t="s">
        <v>1</v>
      </c>
      <c r="D77" s="16">
        <v>2</v>
      </c>
      <c r="E77" s="16" t="s">
        <v>0</v>
      </c>
      <c r="F77" s="16">
        <v>133</v>
      </c>
      <c r="G77" s="16" t="s">
        <v>0</v>
      </c>
      <c r="H77" s="16">
        <v>270</v>
      </c>
      <c r="I77" s="16">
        <v>2</v>
      </c>
      <c r="J77" s="17">
        <f t="shared" ref="J77:J82" si="2">I77*H77*F77/10000</f>
        <v>7.1820000000000004</v>
      </c>
      <c r="K77" s="71">
        <f>SUM(I77:I80)</f>
        <v>12</v>
      </c>
      <c r="L77" s="72">
        <f>SUM(J77:J80)</f>
        <v>46.000999999999998</v>
      </c>
    </row>
    <row r="78" spans="1:14" s="1" customFormat="1" ht="15" x14ac:dyDescent="0.3">
      <c r="A78" s="71"/>
      <c r="B78" s="71"/>
      <c r="C78" s="71"/>
      <c r="D78" s="16">
        <v>2</v>
      </c>
      <c r="E78" s="16" t="s">
        <v>0</v>
      </c>
      <c r="F78" s="16">
        <v>145</v>
      </c>
      <c r="G78" s="16" t="s">
        <v>0</v>
      </c>
      <c r="H78" s="16">
        <v>270</v>
      </c>
      <c r="I78" s="16">
        <v>5</v>
      </c>
      <c r="J78" s="17">
        <f t="shared" si="2"/>
        <v>19.574999999999999</v>
      </c>
      <c r="K78" s="71"/>
      <c r="L78" s="72"/>
      <c r="M78" s="1" t="s">
        <v>54</v>
      </c>
    </row>
    <row r="79" spans="1:14" s="1" customFormat="1" ht="15" x14ac:dyDescent="0.3">
      <c r="A79" s="71"/>
      <c r="B79" s="71"/>
      <c r="C79" s="71"/>
      <c r="D79" s="16">
        <v>2</v>
      </c>
      <c r="E79" s="16" t="s">
        <v>0</v>
      </c>
      <c r="F79" s="16">
        <v>122</v>
      </c>
      <c r="G79" s="16" t="s">
        <v>0</v>
      </c>
      <c r="H79" s="16">
        <v>270</v>
      </c>
      <c r="I79" s="16">
        <v>1</v>
      </c>
      <c r="J79" s="17">
        <f t="shared" si="2"/>
        <v>3.294</v>
      </c>
      <c r="K79" s="71"/>
      <c r="L79" s="72"/>
    </row>
    <row r="80" spans="1:14" s="1" customFormat="1" ht="15" x14ac:dyDescent="0.3">
      <c r="A80" s="71"/>
      <c r="B80" s="71"/>
      <c r="C80" s="71"/>
      <c r="D80" s="16">
        <v>2</v>
      </c>
      <c r="E80" s="16" t="s">
        <v>0</v>
      </c>
      <c r="F80" s="16">
        <v>145</v>
      </c>
      <c r="G80" s="16" t="s">
        <v>0</v>
      </c>
      <c r="H80" s="16">
        <v>275</v>
      </c>
      <c r="I80" s="16">
        <v>4</v>
      </c>
      <c r="J80" s="17">
        <f t="shared" si="2"/>
        <v>15.95</v>
      </c>
      <c r="K80" s="71"/>
      <c r="L80" s="72"/>
    </row>
    <row r="81" spans="1:13" s="1" customFormat="1" ht="15" x14ac:dyDescent="0.3">
      <c r="A81" s="71">
        <v>3</v>
      </c>
      <c r="B81" s="71" t="s">
        <v>35</v>
      </c>
      <c r="C81" s="71" t="s">
        <v>1</v>
      </c>
      <c r="D81" s="16">
        <v>2</v>
      </c>
      <c r="E81" s="16" t="s">
        <v>0</v>
      </c>
      <c r="F81" s="16">
        <v>145</v>
      </c>
      <c r="G81" s="16" t="s">
        <v>0</v>
      </c>
      <c r="H81" s="16">
        <v>275</v>
      </c>
      <c r="I81" s="16">
        <v>4</v>
      </c>
      <c r="J81" s="17">
        <f t="shared" si="2"/>
        <v>15.95</v>
      </c>
      <c r="K81" s="71">
        <f>SUM(I81:I82)</f>
        <v>12</v>
      </c>
      <c r="L81" s="72">
        <f>SUM(J81:J82)</f>
        <v>48.197999999999993</v>
      </c>
    </row>
    <row r="82" spans="1:13" s="1" customFormat="1" ht="15" x14ac:dyDescent="0.3">
      <c r="A82" s="71"/>
      <c r="B82" s="71"/>
      <c r="C82" s="71"/>
      <c r="D82" s="16">
        <v>2</v>
      </c>
      <c r="E82" s="16" t="s">
        <v>0</v>
      </c>
      <c r="F82" s="16">
        <v>145</v>
      </c>
      <c r="G82" s="16" t="s">
        <v>0</v>
      </c>
      <c r="H82" s="16">
        <v>278</v>
      </c>
      <c r="I82" s="16">
        <v>8</v>
      </c>
      <c r="J82" s="17">
        <f t="shared" si="2"/>
        <v>32.247999999999998</v>
      </c>
      <c r="K82" s="71"/>
      <c r="L82" s="72"/>
    </row>
    <row r="85" spans="1:13" s="1" customFormat="1" ht="45" x14ac:dyDescent="0.3">
      <c r="A85" s="4" t="s">
        <v>2</v>
      </c>
      <c r="B85" s="4" t="s">
        <v>3</v>
      </c>
      <c r="C85" s="4" t="s">
        <v>4</v>
      </c>
      <c r="D85" s="68" t="s">
        <v>5</v>
      </c>
      <c r="E85" s="69"/>
      <c r="F85" s="69"/>
      <c r="G85" s="69"/>
      <c r="H85" s="70"/>
      <c r="I85" s="4" t="s">
        <v>6</v>
      </c>
      <c r="J85" s="4" t="s">
        <v>7</v>
      </c>
      <c r="K85" s="6" t="s">
        <v>11</v>
      </c>
      <c r="L85" s="6" t="s">
        <v>12</v>
      </c>
    </row>
    <row r="86" spans="1:13" s="1" customFormat="1" ht="15" x14ac:dyDescent="0.3">
      <c r="A86" s="62">
        <v>1</v>
      </c>
      <c r="B86" s="62" t="s">
        <v>41</v>
      </c>
      <c r="C86" s="62" t="s">
        <v>1</v>
      </c>
      <c r="D86" s="16">
        <v>2</v>
      </c>
      <c r="E86" s="16" t="s">
        <v>0</v>
      </c>
      <c r="F86" s="16">
        <v>157</v>
      </c>
      <c r="G86" s="16" t="s">
        <v>0</v>
      </c>
      <c r="H86" s="16">
        <v>250</v>
      </c>
      <c r="I86" s="16">
        <v>1</v>
      </c>
      <c r="J86" s="17">
        <f t="shared" ref="J86:J93" si="3">I86*H86*F86/10000</f>
        <v>3.9249999999999998</v>
      </c>
      <c r="K86" s="62">
        <f>SUM(I86:I90)</f>
        <v>13</v>
      </c>
      <c r="L86" s="65">
        <f>SUM(J86:J90)</f>
        <v>56.564999999999998</v>
      </c>
      <c r="M86" s="1" t="s">
        <v>50</v>
      </c>
    </row>
    <row r="87" spans="1:13" s="1" customFormat="1" ht="15" x14ac:dyDescent="0.3">
      <c r="A87" s="63"/>
      <c r="B87" s="63"/>
      <c r="C87" s="63"/>
      <c r="D87" s="16">
        <v>2</v>
      </c>
      <c r="E87" s="16" t="s">
        <v>0</v>
      </c>
      <c r="F87" s="16">
        <v>160</v>
      </c>
      <c r="G87" s="16" t="s">
        <v>0</v>
      </c>
      <c r="H87" s="16">
        <v>255</v>
      </c>
      <c r="I87" s="16">
        <v>1</v>
      </c>
      <c r="J87" s="17">
        <f t="shared" si="3"/>
        <v>4.08</v>
      </c>
      <c r="K87" s="63"/>
      <c r="L87" s="66"/>
      <c r="M87" s="1" t="s">
        <v>55</v>
      </c>
    </row>
    <row r="88" spans="1:13" s="1" customFormat="1" ht="15" x14ac:dyDescent="0.3">
      <c r="A88" s="63"/>
      <c r="B88" s="63"/>
      <c r="C88" s="63"/>
      <c r="D88" s="16">
        <v>2</v>
      </c>
      <c r="E88" s="16" t="s">
        <v>0</v>
      </c>
      <c r="F88" s="16">
        <v>160</v>
      </c>
      <c r="G88" s="16" t="s">
        <v>0</v>
      </c>
      <c r="H88" s="16">
        <v>270</v>
      </c>
      <c r="I88" s="16">
        <v>2</v>
      </c>
      <c r="J88" s="17">
        <f t="shared" si="3"/>
        <v>8.64</v>
      </c>
      <c r="K88" s="63"/>
      <c r="L88" s="66"/>
    </row>
    <row r="89" spans="1:13" s="1" customFormat="1" ht="15" x14ac:dyDescent="0.3">
      <c r="A89" s="63"/>
      <c r="B89" s="63"/>
      <c r="C89" s="63"/>
      <c r="D89" s="16">
        <v>2</v>
      </c>
      <c r="E89" s="16" t="s">
        <v>0</v>
      </c>
      <c r="F89" s="16">
        <v>160</v>
      </c>
      <c r="G89" s="16" t="s">
        <v>0</v>
      </c>
      <c r="H89" s="16">
        <v>275</v>
      </c>
      <c r="I89" s="16">
        <v>5</v>
      </c>
      <c r="J89" s="17">
        <f t="shared" si="3"/>
        <v>22</v>
      </c>
      <c r="K89" s="63"/>
      <c r="L89" s="66"/>
    </row>
    <row r="90" spans="1:13" s="1" customFormat="1" ht="15" x14ac:dyDescent="0.3">
      <c r="A90" s="64"/>
      <c r="B90" s="64"/>
      <c r="C90" s="64"/>
      <c r="D90" s="16">
        <v>2</v>
      </c>
      <c r="E90" s="16" t="s">
        <v>0</v>
      </c>
      <c r="F90" s="16">
        <v>160</v>
      </c>
      <c r="G90" s="16" t="s">
        <v>0</v>
      </c>
      <c r="H90" s="16">
        <v>280</v>
      </c>
      <c r="I90" s="16">
        <v>4</v>
      </c>
      <c r="J90" s="17">
        <f t="shared" si="3"/>
        <v>17.920000000000002</v>
      </c>
      <c r="K90" s="64"/>
      <c r="L90" s="67"/>
    </row>
    <row r="91" spans="1:13" s="1" customFormat="1" ht="15" x14ac:dyDescent="0.3">
      <c r="A91" s="62">
        <v>3</v>
      </c>
      <c r="B91" s="62" t="s">
        <v>43</v>
      </c>
      <c r="C91" s="62" t="s">
        <v>1</v>
      </c>
      <c r="D91" s="16">
        <v>2</v>
      </c>
      <c r="E91" s="16" t="s">
        <v>0</v>
      </c>
      <c r="F91" s="16">
        <v>163</v>
      </c>
      <c r="G91" s="16" t="s">
        <v>0</v>
      </c>
      <c r="H91" s="16">
        <v>280</v>
      </c>
      <c r="I91" s="16">
        <v>1</v>
      </c>
      <c r="J91" s="17">
        <f t="shared" si="3"/>
        <v>4.5640000000000001</v>
      </c>
      <c r="K91" s="62">
        <f>SUM(I91:I93)</f>
        <v>12</v>
      </c>
      <c r="L91" s="65">
        <f>SUM(J91:J93)</f>
        <v>55.830399999999997</v>
      </c>
    </row>
    <row r="92" spans="1:13" s="1" customFormat="1" ht="15" x14ac:dyDescent="0.3">
      <c r="A92" s="63"/>
      <c r="B92" s="63"/>
      <c r="C92" s="63"/>
      <c r="D92" s="16">
        <v>2</v>
      </c>
      <c r="E92" s="16" t="s">
        <v>0</v>
      </c>
      <c r="F92" s="16">
        <v>164</v>
      </c>
      <c r="G92" s="16" t="s">
        <v>0</v>
      </c>
      <c r="H92" s="16">
        <v>284</v>
      </c>
      <c r="I92" s="16">
        <v>10</v>
      </c>
      <c r="J92" s="17">
        <f t="shared" si="3"/>
        <v>46.576000000000001</v>
      </c>
      <c r="K92" s="63"/>
      <c r="L92" s="66"/>
    </row>
    <row r="93" spans="1:13" s="1" customFormat="1" ht="15" x14ac:dyDescent="0.3">
      <c r="A93" s="64"/>
      <c r="B93" s="64"/>
      <c r="C93" s="64"/>
      <c r="D93" s="16">
        <v>2</v>
      </c>
      <c r="E93" s="16" t="s">
        <v>0</v>
      </c>
      <c r="F93" s="16">
        <v>164</v>
      </c>
      <c r="G93" s="16" t="s">
        <v>0</v>
      </c>
      <c r="H93" s="16">
        <v>286</v>
      </c>
      <c r="I93" s="16">
        <v>1</v>
      </c>
      <c r="J93" s="17">
        <f t="shared" si="3"/>
        <v>4.6904000000000003</v>
      </c>
      <c r="K93" s="64"/>
      <c r="L93" s="67"/>
    </row>
    <row r="94" spans="1:13" s="1" customFormat="1" ht="15" x14ac:dyDescent="0.3">
      <c r="A94" s="9"/>
      <c r="B94" s="9"/>
      <c r="C94" s="9"/>
      <c r="D94" s="9"/>
      <c r="E94" s="9"/>
      <c r="F94" s="9"/>
      <c r="G94" s="9"/>
      <c r="H94" s="9"/>
      <c r="I94" s="9">
        <f>SUM(I86:I93)</f>
        <v>25</v>
      </c>
      <c r="J94" s="19">
        <f>SUM(J86:J93)</f>
        <v>112.3954</v>
      </c>
      <c r="K94" s="20">
        <f>SUM(K86:K93)</f>
        <v>25</v>
      </c>
      <c r="L94" s="21">
        <f>SUM(L86:L93)</f>
        <v>112.3954</v>
      </c>
    </row>
    <row r="97" spans="1:13" s="1" customFormat="1" ht="15" x14ac:dyDescent="0.3">
      <c r="A97" s="62">
        <v>2</v>
      </c>
      <c r="B97" s="62" t="s">
        <v>42</v>
      </c>
      <c r="C97" s="62" t="s">
        <v>1</v>
      </c>
      <c r="D97" s="16">
        <v>2</v>
      </c>
      <c r="E97" s="16" t="s">
        <v>0</v>
      </c>
      <c r="F97" s="16">
        <v>160</v>
      </c>
      <c r="G97" s="16" t="s">
        <v>0</v>
      </c>
      <c r="H97" s="16">
        <v>280</v>
      </c>
      <c r="I97" s="16">
        <v>5</v>
      </c>
      <c r="J97" s="17">
        <f>I97*H97*F97/10000</f>
        <v>22.4</v>
      </c>
      <c r="K97" s="62">
        <f>SUM(I97:I98)</f>
        <v>14</v>
      </c>
      <c r="L97" s="65">
        <f>SUM(J97:J98)</f>
        <v>63.475999999999999</v>
      </c>
    </row>
    <row r="98" spans="1:13" s="1" customFormat="1" ht="15" x14ac:dyDescent="0.3">
      <c r="A98" s="64"/>
      <c r="B98" s="64"/>
      <c r="C98" s="64"/>
      <c r="D98" s="16">
        <v>2</v>
      </c>
      <c r="E98" s="16" t="s">
        <v>0</v>
      </c>
      <c r="F98" s="16">
        <v>163</v>
      </c>
      <c r="G98" s="16" t="s">
        <v>0</v>
      </c>
      <c r="H98" s="16">
        <v>280</v>
      </c>
      <c r="I98" s="16">
        <v>9</v>
      </c>
      <c r="J98" s="17">
        <f>I98*H98*F98/10000</f>
        <v>41.076000000000001</v>
      </c>
      <c r="K98" s="64"/>
      <c r="L98" s="67"/>
      <c r="M98" s="1" t="s">
        <v>53</v>
      </c>
    </row>
    <row r="100" spans="1:13" s="1" customFormat="1" ht="45" x14ac:dyDescent="0.3">
      <c r="A100" s="4" t="s">
        <v>2</v>
      </c>
      <c r="B100" s="4" t="s">
        <v>3</v>
      </c>
      <c r="C100" s="4" t="s">
        <v>4</v>
      </c>
      <c r="D100" s="68" t="s">
        <v>5</v>
      </c>
      <c r="E100" s="69"/>
      <c r="F100" s="69"/>
      <c r="G100" s="69"/>
      <c r="H100" s="70"/>
      <c r="I100" s="4" t="s">
        <v>6</v>
      </c>
      <c r="J100" s="4" t="s">
        <v>7</v>
      </c>
      <c r="K100" s="6" t="s">
        <v>11</v>
      </c>
      <c r="L100" s="6" t="s">
        <v>12</v>
      </c>
    </row>
    <row r="101" spans="1:13" s="1" customFormat="1" ht="15" x14ac:dyDescent="0.3">
      <c r="A101" s="60">
        <v>1</v>
      </c>
      <c r="B101" s="60" t="s">
        <v>33</v>
      </c>
      <c r="C101" s="60" t="s">
        <v>1</v>
      </c>
      <c r="D101" s="9">
        <v>2</v>
      </c>
      <c r="E101" s="9" t="s">
        <v>0</v>
      </c>
      <c r="F101" s="9">
        <v>110</v>
      </c>
      <c r="G101" s="9" t="s">
        <v>0</v>
      </c>
      <c r="H101" s="9">
        <v>266</v>
      </c>
      <c r="I101" s="9">
        <v>1</v>
      </c>
      <c r="J101" s="10">
        <f t="shared" ref="J101:J106" si="4">I101*H101*F101/10000</f>
        <v>2.9260000000000002</v>
      </c>
      <c r="K101" s="60">
        <f>SUM(I101:I106)</f>
        <v>12</v>
      </c>
      <c r="L101" s="61">
        <f>SUM(J101:J106)</f>
        <v>44.035200000000003</v>
      </c>
    </row>
    <row r="102" spans="1:13" s="1" customFormat="1" ht="15" x14ac:dyDescent="0.3">
      <c r="A102" s="60"/>
      <c r="B102" s="60"/>
      <c r="C102" s="60"/>
      <c r="D102" s="9">
        <v>2</v>
      </c>
      <c r="E102" s="9" t="s">
        <v>0</v>
      </c>
      <c r="F102" s="9">
        <v>137</v>
      </c>
      <c r="G102" s="9" t="s">
        <v>0</v>
      </c>
      <c r="H102" s="9">
        <v>266</v>
      </c>
      <c r="I102" s="9">
        <v>1</v>
      </c>
      <c r="J102" s="10">
        <f t="shared" si="4"/>
        <v>3.6442000000000001</v>
      </c>
      <c r="K102" s="60"/>
      <c r="L102" s="61"/>
    </row>
    <row r="103" spans="1:13" s="1" customFormat="1" ht="15" x14ac:dyDescent="0.3">
      <c r="A103" s="60"/>
      <c r="B103" s="60"/>
      <c r="C103" s="60"/>
      <c r="D103" s="9">
        <v>2</v>
      </c>
      <c r="E103" s="9" t="s">
        <v>0</v>
      </c>
      <c r="F103" s="9">
        <v>140</v>
      </c>
      <c r="G103" s="9" t="s">
        <v>0</v>
      </c>
      <c r="H103" s="9">
        <v>266</v>
      </c>
      <c r="I103" s="9">
        <v>3</v>
      </c>
      <c r="J103" s="10">
        <f t="shared" si="4"/>
        <v>11.172000000000001</v>
      </c>
      <c r="K103" s="60"/>
      <c r="L103" s="61"/>
      <c r="M103" s="1" t="s">
        <v>46</v>
      </c>
    </row>
    <row r="104" spans="1:13" s="1" customFormat="1" ht="15" x14ac:dyDescent="0.3">
      <c r="A104" s="60"/>
      <c r="B104" s="60"/>
      <c r="C104" s="60"/>
      <c r="D104" s="9">
        <v>2</v>
      </c>
      <c r="E104" s="9" t="s">
        <v>0</v>
      </c>
      <c r="F104" s="9">
        <v>140</v>
      </c>
      <c r="G104" s="9" t="s">
        <v>0</v>
      </c>
      <c r="H104" s="9">
        <v>268</v>
      </c>
      <c r="I104" s="9">
        <v>5</v>
      </c>
      <c r="J104" s="10">
        <f t="shared" si="4"/>
        <v>18.760000000000002</v>
      </c>
      <c r="K104" s="60"/>
      <c r="L104" s="61"/>
    </row>
    <row r="105" spans="1:13" s="1" customFormat="1" ht="15" x14ac:dyDescent="0.3">
      <c r="A105" s="60"/>
      <c r="B105" s="60"/>
      <c r="C105" s="60"/>
      <c r="D105" s="9">
        <v>2</v>
      </c>
      <c r="E105" s="9" t="s">
        <v>0</v>
      </c>
      <c r="F105" s="9">
        <v>135</v>
      </c>
      <c r="G105" s="9" t="s">
        <v>0</v>
      </c>
      <c r="H105" s="9">
        <v>268</v>
      </c>
      <c r="I105" s="9">
        <v>1</v>
      </c>
      <c r="J105" s="10">
        <f t="shared" si="4"/>
        <v>3.6179999999999999</v>
      </c>
      <c r="K105" s="60"/>
      <c r="L105" s="61"/>
    </row>
    <row r="106" spans="1:13" s="1" customFormat="1" ht="15" x14ac:dyDescent="0.3">
      <c r="A106" s="60"/>
      <c r="B106" s="60"/>
      <c r="C106" s="60"/>
      <c r="D106" s="9">
        <v>2</v>
      </c>
      <c r="E106" s="9" t="s">
        <v>0</v>
      </c>
      <c r="F106" s="9">
        <v>145</v>
      </c>
      <c r="G106" s="9" t="s">
        <v>0</v>
      </c>
      <c r="H106" s="9">
        <v>270</v>
      </c>
      <c r="I106" s="9">
        <v>1</v>
      </c>
      <c r="J106" s="10">
        <f t="shared" si="4"/>
        <v>3.915</v>
      </c>
      <c r="K106" s="60"/>
      <c r="L106" s="61"/>
    </row>
    <row r="109" spans="1:13" s="1" customFormat="1" ht="15" x14ac:dyDescent="0.3">
      <c r="A109" s="9">
        <v>2</v>
      </c>
      <c r="B109" s="9" t="s">
        <v>57</v>
      </c>
      <c r="C109" s="9" t="s">
        <v>1</v>
      </c>
      <c r="D109" s="9">
        <v>2</v>
      </c>
      <c r="E109" s="9" t="s">
        <v>0</v>
      </c>
      <c r="F109" s="9">
        <v>184</v>
      </c>
      <c r="G109" s="9" t="s">
        <v>0</v>
      </c>
      <c r="H109" s="9">
        <v>298</v>
      </c>
      <c r="I109" s="9">
        <v>12</v>
      </c>
      <c r="J109" s="10">
        <f>I109*H109*F109/10000</f>
        <v>65.798400000000001</v>
      </c>
      <c r="K109" s="9">
        <f>I109</f>
        <v>12</v>
      </c>
      <c r="L109" s="10">
        <f>J109</f>
        <v>65.798400000000001</v>
      </c>
      <c r="M109" s="1" t="s">
        <v>53</v>
      </c>
    </row>
    <row r="110" spans="1:13" s="1" customFormat="1" ht="15" x14ac:dyDescent="0.3">
      <c r="A110" s="9">
        <v>3</v>
      </c>
      <c r="B110" s="9" t="s">
        <v>58</v>
      </c>
      <c r="C110" s="9" t="s">
        <v>1</v>
      </c>
      <c r="D110" s="9">
        <v>2</v>
      </c>
      <c r="E110" s="9" t="s">
        <v>0</v>
      </c>
      <c r="F110" s="9">
        <v>185</v>
      </c>
      <c r="G110" s="9" t="s">
        <v>0</v>
      </c>
      <c r="H110" s="9">
        <v>285</v>
      </c>
      <c r="I110" s="9">
        <v>13</v>
      </c>
      <c r="J110" s="10">
        <f>I110*H110*F110/10000</f>
        <v>68.542500000000004</v>
      </c>
      <c r="K110" s="9">
        <f>I110</f>
        <v>13</v>
      </c>
      <c r="L110" s="10">
        <f>J110</f>
        <v>68.542500000000004</v>
      </c>
      <c r="M110" s="1" t="s">
        <v>51</v>
      </c>
    </row>
    <row r="112" spans="1:13" s="1" customFormat="1" ht="15" x14ac:dyDescent="0.3">
      <c r="B112" s="16" t="s">
        <v>61</v>
      </c>
      <c r="C112" s="16" t="s">
        <v>1</v>
      </c>
      <c r="D112" s="16">
        <v>2</v>
      </c>
      <c r="E112" s="16" t="s">
        <v>0</v>
      </c>
      <c r="F112" s="16">
        <v>150</v>
      </c>
      <c r="G112" s="16" t="s">
        <v>0</v>
      </c>
      <c r="H112" s="16">
        <v>265</v>
      </c>
      <c r="I112" s="16">
        <v>12</v>
      </c>
      <c r="J112" s="17">
        <f>I112*H112*F112/10000</f>
        <v>47.7</v>
      </c>
      <c r="K112" s="16">
        <f>SUM(I112:I112)</f>
        <v>12</v>
      </c>
      <c r="L112" s="17">
        <f>SUM(J112:J112)</f>
        <v>47.7</v>
      </c>
      <c r="M112" s="1" t="s">
        <v>66</v>
      </c>
    </row>
    <row r="113" spans="2:13" s="1" customFormat="1" ht="15" x14ac:dyDescent="0.3">
      <c r="B113" s="16" t="s">
        <v>62</v>
      </c>
      <c r="C113" s="16" t="s">
        <v>1</v>
      </c>
      <c r="D113" s="16">
        <v>2</v>
      </c>
      <c r="E113" s="16" t="s">
        <v>0</v>
      </c>
      <c r="F113" s="16">
        <v>153</v>
      </c>
      <c r="G113" s="16" t="s">
        <v>0</v>
      </c>
      <c r="H113" s="16">
        <v>265</v>
      </c>
      <c r="I113" s="16">
        <v>12</v>
      </c>
      <c r="J113" s="17">
        <f>I113*H113*F113/10000</f>
        <v>48.654000000000003</v>
      </c>
      <c r="K113" s="16">
        <f>I113</f>
        <v>12</v>
      </c>
      <c r="L113" s="17">
        <f>J113</f>
        <v>48.654000000000003</v>
      </c>
    </row>
    <row r="114" spans="2:13" s="1" customFormat="1" ht="15" x14ac:dyDescent="0.3">
      <c r="B114" s="16" t="s">
        <v>63</v>
      </c>
      <c r="C114" s="16" t="s">
        <v>1</v>
      </c>
      <c r="D114" s="16">
        <v>2</v>
      </c>
      <c r="E114" s="16" t="s">
        <v>0</v>
      </c>
      <c r="F114" s="16">
        <v>153</v>
      </c>
      <c r="G114" s="16" t="s">
        <v>0</v>
      </c>
      <c r="H114" s="16">
        <v>265</v>
      </c>
      <c r="I114" s="16">
        <v>12</v>
      </c>
      <c r="J114" s="17">
        <f>I114*H114*F114/10000</f>
        <v>48.654000000000003</v>
      </c>
      <c r="K114" s="16">
        <f>SUM(I114:I114)</f>
        <v>12</v>
      </c>
      <c r="L114" s="17">
        <f>SUM(J114:J114)</f>
        <v>48.654000000000003</v>
      </c>
    </row>
    <row r="115" spans="2:13" s="1" customFormat="1" ht="15" x14ac:dyDescent="0.3">
      <c r="B115" s="16" t="s">
        <v>64</v>
      </c>
      <c r="C115" s="16" t="s">
        <v>1</v>
      </c>
      <c r="D115" s="16">
        <v>2</v>
      </c>
      <c r="E115" s="16" t="s">
        <v>0</v>
      </c>
      <c r="F115" s="16">
        <v>153</v>
      </c>
      <c r="G115" s="16" t="s">
        <v>0</v>
      </c>
      <c r="H115" s="16">
        <v>265</v>
      </c>
      <c r="I115" s="16">
        <v>12</v>
      </c>
      <c r="J115" s="17">
        <f>I115*H115*F115/10000</f>
        <v>48.654000000000003</v>
      </c>
      <c r="K115" s="16">
        <f>SUM(I115:I115)</f>
        <v>12</v>
      </c>
      <c r="L115" s="17">
        <f>SUM(J115:J115)</f>
        <v>48.654000000000003</v>
      </c>
    </row>
    <row r="116" spans="2:13" s="1" customFormat="1" ht="15" x14ac:dyDescent="0.3">
      <c r="B116" s="16" t="s">
        <v>65</v>
      </c>
      <c r="C116" s="16" t="s">
        <v>1</v>
      </c>
      <c r="D116" s="16">
        <v>2</v>
      </c>
      <c r="E116" s="16" t="s">
        <v>0</v>
      </c>
      <c r="F116" s="16">
        <v>153</v>
      </c>
      <c r="G116" s="16" t="s">
        <v>0</v>
      </c>
      <c r="H116" s="16">
        <v>265</v>
      </c>
      <c r="I116" s="16">
        <v>12</v>
      </c>
      <c r="J116" s="17">
        <f>I116*H116*F116/10000</f>
        <v>48.654000000000003</v>
      </c>
      <c r="K116" s="16">
        <f>I116</f>
        <v>12</v>
      </c>
      <c r="L116" s="17">
        <f>J116</f>
        <v>48.654000000000003</v>
      </c>
    </row>
    <row r="117" spans="2:13" s="1" customFormat="1" ht="15" x14ac:dyDescent="0.3">
      <c r="I117" s="1">
        <f>SUM(I112:I116)</f>
        <v>60</v>
      </c>
      <c r="J117" s="1">
        <f>SUM(J112:J116)</f>
        <v>242.316</v>
      </c>
      <c r="K117" s="1">
        <f>SUM(K112:K116)</f>
        <v>60</v>
      </c>
      <c r="L117" s="1">
        <f>SUM(L112:L116)</f>
        <v>242.316</v>
      </c>
    </row>
    <row r="118" spans="2:13" s="1" customFormat="1" ht="15" x14ac:dyDescent="0.3"/>
    <row r="119" spans="2:13" s="1" customFormat="1" ht="15" x14ac:dyDescent="0.3"/>
    <row r="120" spans="2:13" s="1" customFormat="1" ht="15" x14ac:dyDescent="0.3"/>
    <row r="121" spans="2:13" s="1" customFormat="1" ht="15" x14ac:dyDescent="0.3">
      <c r="B121" s="62" t="s">
        <v>56</v>
      </c>
      <c r="C121" s="62" t="s">
        <v>1</v>
      </c>
      <c r="D121" s="16">
        <v>2</v>
      </c>
      <c r="E121" s="16" t="s">
        <v>0</v>
      </c>
      <c r="F121" s="16">
        <v>170</v>
      </c>
      <c r="G121" s="16" t="s">
        <v>0</v>
      </c>
      <c r="H121" s="16">
        <v>285</v>
      </c>
      <c r="I121" s="16">
        <v>1</v>
      </c>
      <c r="J121" s="17">
        <f t="shared" ref="J121:J126" si="5">I121*H121*F121/10000</f>
        <v>4.8449999999999998</v>
      </c>
      <c r="K121" s="62">
        <f>SUM(I121:I126)</f>
        <v>13</v>
      </c>
      <c r="L121" s="65">
        <f>SUM(J121:J126)</f>
        <v>70.030600000000007</v>
      </c>
      <c r="M121" s="1" t="s">
        <v>72</v>
      </c>
    </row>
    <row r="122" spans="2:13" s="1" customFormat="1" ht="15" x14ac:dyDescent="0.3">
      <c r="B122" s="63"/>
      <c r="C122" s="63"/>
      <c r="D122" s="16">
        <v>2</v>
      </c>
      <c r="E122" s="16" t="s">
        <v>0</v>
      </c>
      <c r="F122" s="16">
        <v>180</v>
      </c>
      <c r="G122" s="16" t="s">
        <v>0</v>
      </c>
      <c r="H122" s="16">
        <v>290</v>
      </c>
      <c r="I122" s="16">
        <v>1</v>
      </c>
      <c r="J122" s="17">
        <f t="shared" si="5"/>
        <v>5.22</v>
      </c>
      <c r="K122" s="63"/>
      <c r="L122" s="66"/>
    </row>
    <row r="123" spans="2:13" s="1" customFormat="1" ht="15" x14ac:dyDescent="0.3">
      <c r="B123" s="63"/>
      <c r="C123" s="63"/>
      <c r="D123" s="16">
        <v>2</v>
      </c>
      <c r="E123" s="16" t="s">
        <v>0</v>
      </c>
      <c r="F123" s="16">
        <v>184</v>
      </c>
      <c r="G123" s="16" t="s">
        <v>0</v>
      </c>
      <c r="H123" s="16">
        <v>296</v>
      </c>
      <c r="I123" s="16">
        <v>4</v>
      </c>
      <c r="J123" s="17">
        <f t="shared" si="5"/>
        <v>21.785599999999999</v>
      </c>
      <c r="K123" s="63"/>
      <c r="L123" s="66"/>
    </row>
    <row r="124" spans="2:13" s="1" customFormat="1" ht="15" x14ac:dyDescent="0.3">
      <c r="B124" s="63"/>
      <c r="C124" s="63"/>
      <c r="D124" s="16">
        <v>2</v>
      </c>
      <c r="E124" s="16" t="s">
        <v>0</v>
      </c>
      <c r="F124" s="16">
        <v>184</v>
      </c>
      <c r="G124" s="16" t="s">
        <v>0</v>
      </c>
      <c r="H124" s="16">
        <v>297</v>
      </c>
      <c r="I124" s="16">
        <v>3</v>
      </c>
      <c r="J124" s="17">
        <f t="shared" si="5"/>
        <v>16.394400000000001</v>
      </c>
      <c r="K124" s="63"/>
      <c r="L124" s="66"/>
    </row>
    <row r="125" spans="2:13" s="1" customFormat="1" ht="15" x14ac:dyDescent="0.3">
      <c r="B125" s="63"/>
      <c r="C125" s="63"/>
      <c r="D125" s="16">
        <v>2</v>
      </c>
      <c r="E125" s="16" t="s">
        <v>0</v>
      </c>
      <c r="F125" s="16">
        <v>184</v>
      </c>
      <c r="G125" s="16" t="s">
        <v>0</v>
      </c>
      <c r="H125" s="16">
        <v>298</v>
      </c>
      <c r="I125" s="16">
        <v>3</v>
      </c>
      <c r="J125" s="17">
        <f t="shared" si="5"/>
        <v>16.4496</v>
      </c>
      <c r="K125" s="63"/>
      <c r="L125" s="66"/>
    </row>
    <row r="126" spans="2:13" s="1" customFormat="1" ht="15" x14ac:dyDescent="0.3">
      <c r="B126" s="64"/>
      <c r="C126" s="64"/>
      <c r="D126" s="16">
        <v>2</v>
      </c>
      <c r="E126" s="16" t="s">
        <v>0</v>
      </c>
      <c r="F126" s="16">
        <v>184</v>
      </c>
      <c r="G126" s="16" t="s">
        <v>0</v>
      </c>
      <c r="H126" s="16">
        <v>290</v>
      </c>
      <c r="I126" s="16">
        <v>1</v>
      </c>
      <c r="J126" s="17">
        <f t="shared" si="5"/>
        <v>5.3360000000000003</v>
      </c>
      <c r="K126" s="64"/>
      <c r="L126" s="67"/>
    </row>
    <row r="127" spans="2:13" s="1" customFormat="1" ht="15" x14ac:dyDescent="0.3"/>
    <row r="128" spans="2:13" s="1" customFormat="1" ht="15" x14ac:dyDescent="0.3"/>
    <row r="129" spans="2:13" s="1" customFormat="1" ht="15" x14ac:dyDescent="0.3">
      <c r="B129" s="60" t="s">
        <v>80</v>
      </c>
      <c r="C129" s="60" t="s">
        <v>1</v>
      </c>
      <c r="D129" s="9">
        <v>2</v>
      </c>
      <c r="E129" s="9" t="s">
        <v>0</v>
      </c>
      <c r="F129" s="9">
        <v>134</v>
      </c>
      <c r="G129" s="9" t="s">
        <v>0</v>
      </c>
      <c r="H129" s="9">
        <v>225</v>
      </c>
      <c r="I129" s="9">
        <v>3</v>
      </c>
      <c r="J129" s="10">
        <f t="shared" ref="J129:J131" si="6">I129*H129*F129/10000</f>
        <v>9.0449999999999999</v>
      </c>
      <c r="K129" s="60">
        <f>SUM(I129:I131)</f>
        <v>10</v>
      </c>
      <c r="L129" s="61">
        <f>SUM(J129:J131)</f>
        <v>29.926000000000002</v>
      </c>
    </row>
    <row r="130" spans="2:13" s="1" customFormat="1" ht="15" x14ac:dyDescent="0.3">
      <c r="B130" s="60"/>
      <c r="C130" s="60"/>
      <c r="D130" s="9">
        <v>2</v>
      </c>
      <c r="E130" s="9" t="s">
        <v>0</v>
      </c>
      <c r="F130" s="9">
        <v>133</v>
      </c>
      <c r="G130" s="9" t="s">
        <v>0</v>
      </c>
      <c r="H130" s="9">
        <v>225</v>
      </c>
      <c r="I130" s="9">
        <v>6</v>
      </c>
      <c r="J130" s="10">
        <f t="shared" si="6"/>
        <v>17.954999999999998</v>
      </c>
      <c r="K130" s="60"/>
      <c r="L130" s="61"/>
    </row>
    <row r="131" spans="2:13" s="1" customFormat="1" ht="15" x14ac:dyDescent="0.3">
      <c r="B131" s="60"/>
      <c r="C131" s="60"/>
      <c r="D131" s="9">
        <v>2</v>
      </c>
      <c r="E131" s="9" t="s">
        <v>0</v>
      </c>
      <c r="F131" s="9">
        <v>133</v>
      </c>
      <c r="G131" s="9" t="s">
        <v>0</v>
      </c>
      <c r="H131" s="9">
        <v>220</v>
      </c>
      <c r="I131" s="9">
        <v>1</v>
      </c>
      <c r="J131" s="10">
        <f t="shared" si="6"/>
        <v>2.9260000000000002</v>
      </c>
      <c r="K131" s="60"/>
      <c r="L131" s="61"/>
    </row>
    <row r="132" spans="2:13" s="1" customFormat="1" ht="15" x14ac:dyDescent="0.3"/>
    <row r="133" spans="2:13" s="1" customFormat="1" ht="15" x14ac:dyDescent="0.3">
      <c r="B133" s="16" t="s">
        <v>71</v>
      </c>
      <c r="C133" s="16" t="s">
        <v>1</v>
      </c>
      <c r="D133" s="16">
        <v>2</v>
      </c>
      <c r="E133" s="16" t="s">
        <v>0</v>
      </c>
      <c r="F133" s="16">
        <v>150</v>
      </c>
      <c r="G133" s="16" t="s">
        <v>0</v>
      </c>
      <c r="H133" s="16">
        <v>270</v>
      </c>
      <c r="I133" s="16">
        <v>5</v>
      </c>
      <c r="J133" s="17">
        <f>I133*H133*F133/10000</f>
        <v>20.25</v>
      </c>
      <c r="K133" s="16">
        <f>I133</f>
        <v>5</v>
      </c>
      <c r="L133" s="17">
        <f>J133</f>
        <v>20.25</v>
      </c>
      <c r="M133" s="1" t="s">
        <v>81</v>
      </c>
    </row>
    <row r="134" spans="2:13" s="1" customFormat="1" ht="15" x14ac:dyDescent="0.3"/>
    <row r="135" spans="2:13" s="1" customFormat="1" ht="15" x14ac:dyDescent="0.3"/>
    <row r="136" spans="2:13" s="1" customFormat="1" ht="27.6" x14ac:dyDescent="0.3">
      <c r="B136" s="22" t="s">
        <v>2</v>
      </c>
      <c r="C136" s="22" t="s">
        <v>3</v>
      </c>
      <c r="D136" s="22" t="s">
        <v>4</v>
      </c>
      <c r="E136" s="45" t="s">
        <v>5</v>
      </c>
      <c r="F136" s="46"/>
      <c r="G136" s="46"/>
      <c r="H136" s="46"/>
      <c r="I136" s="47"/>
      <c r="J136" s="22" t="s">
        <v>6</v>
      </c>
      <c r="K136" s="22" t="s">
        <v>7</v>
      </c>
      <c r="L136" s="23" t="s">
        <v>11</v>
      </c>
      <c r="M136" s="23" t="s">
        <v>12</v>
      </c>
    </row>
    <row r="137" spans="2:13" s="1" customFormat="1" ht="15" x14ac:dyDescent="0.3">
      <c r="B137" s="58">
        <v>1</v>
      </c>
      <c r="C137" s="58" t="s">
        <v>76</v>
      </c>
      <c r="D137" s="58" t="s">
        <v>77</v>
      </c>
      <c r="E137" s="25">
        <v>2</v>
      </c>
      <c r="F137" s="25" t="s">
        <v>0</v>
      </c>
      <c r="G137" s="25">
        <v>135</v>
      </c>
      <c r="H137" s="25" t="s">
        <v>0</v>
      </c>
      <c r="I137" s="25">
        <v>225</v>
      </c>
      <c r="J137" s="25">
        <v>1</v>
      </c>
      <c r="K137" s="26">
        <f t="shared" ref="K137:K145" si="7">J137*I137*G137/10000</f>
        <v>3.0375000000000001</v>
      </c>
      <c r="L137" s="58">
        <f>SUM(J137:J138)</f>
        <v>16</v>
      </c>
      <c r="M137" s="59">
        <f>SUM(K137:K138)</f>
        <v>49.274999999999999</v>
      </c>
    </row>
    <row r="138" spans="2:13" s="1" customFormat="1" ht="15" x14ac:dyDescent="0.3">
      <c r="B138" s="58"/>
      <c r="C138" s="58"/>
      <c r="D138" s="58"/>
      <c r="E138" s="25">
        <v>2</v>
      </c>
      <c r="F138" s="25" t="s">
        <v>0</v>
      </c>
      <c r="G138" s="25">
        <v>137</v>
      </c>
      <c r="H138" s="25" t="s">
        <v>0</v>
      </c>
      <c r="I138" s="25">
        <v>225</v>
      </c>
      <c r="J138" s="25">
        <v>15</v>
      </c>
      <c r="K138" s="26">
        <f t="shared" si="7"/>
        <v>46.237499999999997</v>
      </c>
      <c r="L138" s="58"/>
      <c r="M138" s="59"/>
    </row>
    <row r="139" spans="2:13" s="1" customFormat="1" ht="15" x14ac:dyDescent="0.3">
      <c r="B139" s="58">
        <v>2</v>
      </c>
      <c r="C139" s="58" t="s">
        <v>78</v>
      </c>
      <c r="D139" s="41" t="s">
        <v>77</v>
      </c>
      <c r="E139" s="25">
        <v>2</v>
      </c>
      <c r="F139" s="25" t="s">
        <v>0</v>
      </c>
      <c r="G139" s="25">
        <v>137</v>
      </c>
      <c r="H139" s="25" t="s">
        <v>0</v>
      </c>
      <c r="I139" s="25">
        <v>225</v>
      </c>
      <c r="J139" s="25">
        <v>7</v>
      </c>
      <c r="K139" s="26">
        <f t="shared" si="7"/>
        <v>21.577500000000001</v>
      </c>
      <c r="L139" s="58">
        <f>SUM(J139:J140)</f>
        <v>8</v>
      </c>
      <c r="M139" s="59">
        <f>SUM(K139:K140)</f>
        <v>24.637499999999999</v>
      </c>
    </row>
    <row r="140" spans="2:13" x14ac:dyDescent="0.3">
      <c r="B140" s="58"/>
      <c r="C140" s="58"/>
      <c r="D140" s="42"/>
      <c r="E140" s="25">
        <v>2</v>
      </c>
      <c r="F140" s="25" t="s">
        <v>0</v>
      </c>
      <c r="G140" s="25">
        <v>136</v>
      </c>
      <c r="H140" s="25" t="s">
        <v>0</v>
      </c>
      <c r="I140" s="25">
        <v>225</v>
      </c>
      <c r="J140" s="25">
        <v>1</v>
      </c>
      <c r="K140" s="26">
        <f t="shared" si="7"/>
        <v>3.06</v>
      </c>
      <c r="L140" s="58"/>
      <c r="M140" s="59"/>
    </row>
    <row r="141" spans="2:13" x14ac:dyDescent="0.3">
      <c r="B141" s="25">
        <v>3</v>
      </c>
      <c r="C141" s="25" t="s">
        <v>78</v>
      </c>
      <c r="D141" s="25" t="s">
        <v>77</v>
      </c>
      <c r="E141" s="25">
        <v>2</v>
      </c>
      <c r="F141" s="25" t="s">
        <v>0</v>
      </c>
      <c r="G141" s="25">
        <v>136</v>
      </c>
      <c r="H141" s="25" t="s">
        <v>0</v>
      </c>
      <c r="I141" s="25">
        <v>225</v>
      </c>
      <c r="J141" s="25">
        <v>9</v>
      </c>
      <c r="K141" s="26">
        <f t="shared" si="7"/>
        <v>27.54</v>
      </c>
      <c r="L141" s="25">
        <f>SUM(J141:J141)</f>
        <v>9</v>
      </c>
      <c r="M141" s="26">
        <f>SUM(K141:K141)</f>
        <v>27.54</v>
      </c>
    </row>
    <row r="142" spans="2:13" x14ac:dyDescent="0.3">
      <c r="B142" s="58">
        <v>4</v>
      </c>
      <c r="C142" s="58" t="s">
        <v>79</v>
      </c>
      <c r="D142" s="58" t="s">
        <v>1</v>
      </c>
      <c r="E142" s="25">
        <v>2</v>
      </c>
      <c r="F142" s="25" t="s">
        <v>0</v>
      </c>
      <c r="G142" s="25">
        <v>136</v>
      </c>
      <c r="H142" s="25" t="s">
        <v>0</v>
      </c>
      <c r="I142" s="25">
        <v>225</v>
      </c>
      <c r="J142" s="25">
        <v>2</v>
      </c>
      <c r="K142" s="26">
        <f t="shared" si="7"/>
        <v>6.12</v>
      </c>
      <c r="L142" s="58">
        <f>SUM(J142:J144)</f>
        <v>17</v>
      </c>
      <c r="M142" s="59">
        <f>SUM(K142:K144)</f>
        <v>51.637499999999996</v>
      </c>
    </row>
    <row r="143" spans="2:13" x14ac:dyDescent="0.3">
      <c r="B143" s="58"/>
      <c r="C143" s="58"/>
      <c r="D143" s="58"/>
      <c r="E143" s="25">
        <v>2</v>
      </c>
      <c r="F143" s="25" t="s">
        <v>0</v>
      </c>
      <c r="G143" s="25">
        <v>135</v>
      </c>
      <c r="H143" s="25" t="s">
        <v>0</v>
      </c>
      <c r="I143" s="25">
        <v>225</v>
      </c>
      <c r="J143" s="25">
        <v>13</v>
      </c>
      <c r="K143" s="26">
        <f t="shared" si="7"/>
        <v>39.487499999999997</v>
      </c>
      <c r="L143" s="58"/>
      <c r="M143" s="59"/>
    </row>
    <row r="144" spans="2:13" x14ac:dyDescent="0.3">
      <c r="B144" s="58"/>
      <c r="C144" s="58"/>
      <c r="D144" s="58"/>
      <c r="E144" s="25">
        <v>2</v>
      </c>
      <c r="F144" s="25" t="s">
        <v>0</v>
      </c>
      <c r="G144" s="25">
        <v>134</v>
      </c>
      <c r="H144" s="25" t="s">
        <v>0</v>
      </c>
      <c r="I144" s="25">
        <v>225</v>
      </c>
      <c r="J144" s="25">
        <v>2</v>
      </c>
      <c r="K144" s="26">
        <f t="shared" si="7"/>
        <v>6.03</v>
      </c>
      <c r="L144" s="58"/>
      <c r="M144" s="59"/>
    </row>
    <row r="145" spans="2:14" x14ac:dyDescent="0.3">
      <c r="B145" s="25">
        <v>5</v>
      </c>
      <c r="C145" s="25" t="s">
        <v>80</v>
      </c>
      <c r="D145" s="25" t="s">
        <v>1</v>
      </c>
      <c r="E145" s="25">
        <v>2</v>
      </c>
      <c r="F145" s="25" t="s">
        <v>0</v>
      </c>
      <c r="G145" s="25">
        <v>134</v>
      </c>
      <c r="H145" s="25" t="s">
        <v>0</v>
      </c>
      <c r="I145" s="25">
        <v>225</v>
      </c>
      <c r="J145" s="25">
        <v>7</v>
      </c>
      <c r="K145" s="26">
        <f t="shared" si="7"/>
        <v>21.105</v>
      </c>
      <c r="L145" s="25">
        <f>J145</f>
        <v>7</v>
      </c>
      <c r="M145" s="26">
        <f>K145</f>
        <v>21.105</v>
      </c>
    </row>
    <row r="146" spans="2:14" x14ac:dyDescent="0.3">
      <c r="B146" s="24"/>
      <c r="C146" s="24"/>
      <c r="D146" s="24"/>
      <c r="E146" s="24"/>
      <c r="F146" s="24"/>
      <c r="G146" s="24"/>
      <c r="H146" s="24"/>
      <c r="I146" s="24"/>
      <c r="J146" s="24">
        <f>SUM(J137:J145)</f>
        <v>57</v>
      </c>
      <c r="K146" s="32">
        <f>SUM(K137:K145)</f>
        <v>174.19499999999999</v>
      </c>
      <c r="L146" s="24">
        <f>SUM(L137:L145)</f>
        <v>57</v>
      </c>
      <c r="M146" s="32">
        <f>SUM(M137:M145)</f>
        <v>174.19499999999996</v>
      </c>
    </row>
    <row r="147" spans="2:14" x14ac:dyDescent="0.3">
      <c r="B147" s="56">
        <v>3</v>
      </c>
      <c r="C147" s="58" t="s">
        <v>75</v>
      </c>
      <c r="D147" s="58" t="s">
        <v>1</v>
      </c>
      <c r="E147" s="25">
        <v>2</v>
      </c>
      <c r="F147" s="25" t="s">
        <v>0</v>
      </c>
      <c r="G147" s="25">
        <v>197</v>
      </c>
      <c r="H147" s="25" t="s">
        <v>0</v>
      </c>
      <c r="I147" s="25">
        <v>304</v>
      </c>
      <c r="J147" s="25">
        <v>4</v>
      </c>
      <c r="K147" s="26">
        <f>J147*I147*G147/10000</f>
        <v>23.955200000000001</v>
      </c>
      <c r="L147" s="58">
        <f>SUM(J147:J150)</f>
        <v>10</v>
      </c>
      <c r="M147" s="59">
        <f>SUM(K147:K150)</f>
        <v>58.528700000000001</v>
      </c>
      <c r="N147" s="39" t="s">
        <v>83</v>
      </c>
    </row>
    <row r="148" spans="2:14" x14ac:dyDescent="0.3">
      <c r="B148" s="56"/>
      <c r="C148" s="58"/>
      <c r="D148" s="58"/>
      <c r="E148" s="25">
        <v>2</v>
      </c>
      <c r="F148" s="25" t="s">
        <v>0</v>
      </c>
      <c r="G148" s="25">
        <v>197</v>
      </c>
      <c r="H148" s="25" t="s">
        <v>0</v>
      </c>
      <c r="I148" s="25">
        <v>295</v>
      </c>
      <c r="J148" s="25">
        <v>4</v>
      </c>
      <c r="K148" s="26">
        <f>J148*I148*G148/10000</f>
        <v>23.245999999999999</v>
      </c>
      <c r="L148" s="58"/>
      <c r="M148" s="59"/>
      <c r="N148" s="24"/>
    </row>
    <row r="149" spans="2:14" x14ac:dyDescent="0.3">
      <c r="B149" s="56"/>
      <c r="C149" s="58"/>
      <c r="D149" s="58"/>
      <c r="E149" s="25">
        <v>2</v>
      </c>
      <c r="F149" s="25" t="s">
        <v>0</v>
      </c>
      <c r="G149" s="25">
        <v>197</v>
      </c>
      <c r="H149" s="25" t="s">
        <v>0</v>
      </c>
      <c r="I149" s="25">
        <v>290</v>
      </c>
      <c r="J149" s="25">
        <v>1</v>
      </c>
      <c r="K149" s="26">
        <f>J149*I149*G149/10000</f>
        <v>5.7130000000000001</v>
      </c>
      <c r="L149" s="58"/>
      <c r="M149" s="59"/>
      <c r="N149" s="24"/>
    </row>
    <row r="150" spans="2:14" x14ac:dyDescent="0.3">
      <c r="B150" s="56"/>
      <c r="C150" s="58"/>
      <c r="D150" s="58"/>
      <c r="E150" s="25">
        <v>2</v>
      </c>
      <c r="F150" s="25" t="s">
        <v>0</v>
      </c>
      <c r="G150" s="25">
        <v>197</v>
      </c>
      <c r="H150" s="25" t="s">
        <v>0</v>
      </c>
      <c r="I150" s="25">
        <v>285</v>
      </c>
      <c r="J150" s="25">
        <v>1</v>
      </c>
      <c r="K150" s="26">
        <f>J150*I150*G150/10000</f>
        <v>5.6144999999999996</v>
      </c>
      <c r="L150" s="58"/>
      <c r="M150" s="59"/>
      <c r="N150" s="24"/>
    </row>
    <row r="151" spans="2:14" x14ac:dyDescent="0.3">
      <c r="B151" s="27"/>
      <c r="C151" s="24"/>
      <c r="D151" s="24"/>
      <c r="E151" s="24"/>
      <c r="F151" s="24"/>
      <c r="G151" s="24"/>
      <c r="H151" s="24"/>
      <c r="I151" s="24"/>
      <c r="J151" s="37">
        <f>SUM(J147:J150)</f>
        <v>10</v>
      </c>
      <c r="K151" s="38">
        <f>SUM(K147:K150)</f>
        <v>58.528700000000001</v>
      </c>
      <c r="L151" s="36">
        <f>SUM(L147:L150)</f>
        <v>10</v>
      </c>
      <c r="M151" s="35">
        <f>SUM(M147:M150)</f>
        <v>58.528700000000001</v>
      </c>
      <c r="N151" s="24"/>
    </row>
  </sheetData>
  <mergeCells count="128">
    <mergeCell ref="A49:A52"/>
    <mergeCell ref="B49:B52"/>
    <mergeCell ref="C49:C52"/>
    <mergeCell ref="K49:K52"/>
    <mergeCell ref="L49:L52"/>
    <mergeCell ref="D69:H69"/>
    <mergeCell ref="A58:A59"/>
    <mergeCell ref="B58:B59"/>
    <mergeCell ref="C58:C59"/>
    <mergeCell ref="K58:K59"/>
    <mergeCell ref="A62:A66"/>
    <mergeCell ref="E4:I4"/>
    <mergeCell ref="B5:B8"/>
    <mergeCell ref="C5:C8"/>
    <mergeCell ref="D5:D8"/>
    <mergeCell ref="C14:C16"/>
    <mergeCell ref="D14:D16"/>
    <mergeCell ref="L35:L36"/>
    <mergeCell ref="M35:M36"/>
    <mergeCell ref="B9:B13"/>
    <mergeCell ref="C9:C13"/>
    <mergeCell ref="D9:D13"/>
    <mergeCell ref="B35:B36"/>
    <mergeCell ref="C35:C36"/>
    <mergeCell ref="D35:D36"/>
    <mergeCell ref="M22:M23"/>
    <mergeCell ref="D24:D29"/>
    <mergeCell ref="M24:M29"/>
    <mergeCell ref="C22:C23"/>
    <mergeCell ref="C24:C29"/>
    <mergeCell ref="L22:L23"/>
    <mergeCell ref="L24:L29"/>
    <mergeCell ref="B22:B23"/>
    <mergeCell ref="B24:B29"/>
    <mergeCell ref="D22:D23"/>
    <mergeCell ref="D30:D33"/>
    <mergeCell ref="L30:L33"/>
    <mergeCell ref="M30:M33"/>
    <mergeCell ref="B30:B33"/>
    <mergeCell ref="C30:C33"/>
    <mergeCell ref="L5:L8"/>
    <mergeCell ref="M5:M8"/>
    <mergeCell ref="L9:L13"/>
    <mergeCell ref="M9:M13"/>
    <mergeCell ref="B14:B16"/>
    <mergeCell ref="L14:L16"/>
    <mergeCell ref="M14:M16"/>
    <mergeCell ref="B40:B41"/>
    <mergeCell ref="C40:C41"/>
    <mergeCell ref="D40:D41"/>
    <mergeCell ref="L40:L41"/>
    <mergeCell ref="M40:M41"/>
    <mergeCell ref="B38:B39"/>
    <mergeCell ref="C38:C39"/>
    <mergeCell ref="D38:D39"/>
    <mergeCell ref="L38:L39"/>
    <mergeCell ref="M38:M39"/>
    <mergeCell ref="M54:M55"/>
    <mergeCell ref="B54:B55"/>
    <mergeCell ref="B62:B66"/>
    <mergeCell ref="C62:C66"/>
    <mergeCell ref="K62:K66"/>
    <mergeCell ref="L62:L66"/>
    <mergeCell ref="L58:L59"/>
    <mergeCell ref="C54:C55"/>
    <mergeCell ref="D54:D55"/>
    <mergeCell ref="L54:L55"/>
    <mergeCell ref="L97:L98"/>
    <mergeCell ref="K81:K82"/>
    <mergeCell ref="L81:L82"/>
    <mergeCell ref="K77:K80"/>
    <mergeCell ref="L77:L80"/>
    <mergeCell ref="A81:A82"/>
    <mergeCell ref="B81:B82"/>
    <mergeCell ref="C81:C82"/>
    <mergeCell ref="A77:A80"/>
    <mergeCell ref="B77:B80"/>
    <mergeCell ref="C77:C80"/>
    <mergeCell ref="A86:A90"/>
    <mergeCell ref="A91:A93"/>
    <mergeCell ref="D85:H85"/>
    <mergeCell ref="B91:B93"/>
    <mergeCell ref="C91:C93"/>
    <mergeCell ref="B86:B90"/>
    <mergeCell ref="C86:C90"/>
    <mergeCell ref="K91:K93"/>
    <mergeCell ref="L91:L93"/>
    <mergeCell ref="K86:K90"/>
    <mergeCell ref="L86:L90"/>
    <mergeCell ref="D100:H100"/>
    <mergeCell ref="B101:B106"/>
    <mergeCell ref="C101:C106"/>
    <mergeCell ref="A101:A106"/>
    <mergeCell ref="K101:K106"/>
    <mergeCell ref="K97:K98"/>
    <mergeCell ref="A97:A98"/>
    <mergeCell ref="B97:B98"/>
    <mergeCell ref="C97:C98"/>
    <mergeCell ref="B129:B131"/>
    <mergeCell ref="C129:C131"/>
    <mergeCell ref="K129:K131"/>
    <mergeCell ref="L129:L131"/>
    <mergeCell ref="B121:B126"/>
    <mergeCell ref="C121:C126"/>
    <mergeCell ref="K121:K126"/>
    <mergeCell ref="L121:L126"/>
    <mergeCell ref="L101:L106"/>
    <mergeCell ref="E136:I136"/>
    <mergeCell ref="B147:B150"/>
    <mergeCell ref="C147:C150"/>
    <mergeCell ref="D147:D150"/>
    <mergeCell ref="L147:L150"/>
    <mergeCell ref="M147:M150"/>
    <mergeCell ref="C142:C144"/>
    <mergeCell ref="D142:D144"/>
    <mergeCell ref="L142:L144"/>
    <mergeCell ref="M142:M144"/>
    <mergeCell ref="B137:B138"/>
    <mergeCell ref="B139:B140"/>
    <mergeCell ref="B142:B144"/>
    <mergeCell ref="C139:C140"/>
    <mergeCell ref="D139:D140"/>
    <mergeCell ref="C137:C138"/>
    <mergeCell ref="D137:D138"/>
    <mergeCell ref="L137:L138"/>
    <mergeCell ref="M137:M138"/>
    <mergeCell ref="L139:L140"/>
    <mergeCell ref="M139:M14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ROSSO VENATO</vt:lpstr>
      <vt:lpstr>SATILAN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2023-07-03T11:03:22Z</dcterms:modified>
</cp:coreProperties>
</file>